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8.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9.xml" ContentType="application/vnd.openxmlformats-officedocument.drawing+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0.xml" ContentType="application/vnd.openxmlformats-officedocument.drawing+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1.xml" ContentType="application/vnd.openxmlformats-officedocument.drawing+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charts/chart27.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6.xml" ContentType="application/vnd.openxmlformats-officedocument.drawing+xml"/>
  <Override PartName="/xl/charts/chart28.xml" ContentType="application/vnd.openxmlformats-officedocument.drawingml.chart+xml"/>
  <Override PartName="/xl/charts/style22.xml" ContentType="application/vnd.ms-office.chartstyle+xml"/>
  <Override PartName="/xl/charts/colors22.xml" ContentType="application/vnd.ms-office.chartcolorstyle+xml"/>
  <Override PartName="/xl/charts/chart29.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7.xml" ContentType="application/vnd.openxmlformats-officedocument.drawing+xml"/>
  <Override PartName="/xl/charts/chart30.xml" ContentType="application/vnd.openxmlformats-officedocument.drawingml.chart+xml"/>
  <Override PartName="/xl/charts/style24.xml" ContentType="application/vnd.ms-office.chartstyle+xml"/>
  <Override PartName="/xl/charts/colors24.xml" ContentType="application/vnd.ms-office.chartcolorstyle+xml"/>
  <Override PartName="/xl/charts/chart31.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8.xml" ContentType="application/vnd.openxmlformats-officedocument.drawing+xml"/>
  <Override PartName="/xl/charts/chart32.xml" ContentType="application/vnd.openxmlformats-officedocument.drawingml.chart+xml"/>
  <Override PartName="/xl/charts/style26.xml" ContentType="application/vnd.ms-office.chartstyle+xml"/>
  <Override PartName="/xl/charts/colors26.xml" ContentType="application/vnd.ms-office.chartcolorstyle+xml"/>
  <Override PartName="/xl/charts/chart33.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K:\00 CRISIS\Año 2024\publicación sin cláusula suelo\"/>
    </mc:Choice>
  </mc:AlternateContent>
  <xr:revisionPtr revIDLastSave="0" documentId="13_ncr:1_{1B48385E-F361-4099-94C2-90713C83ACBC}" xr6:coauthVersionLast="47" xr6:coauthVersionMax="47" xr10:uidLastSave="{00000000-0000-0000-0000-000000000000}"/>
  <bookViews>
    <workbookView xWindow="-120" yWindow="-120" windowWidth="29040" windowHeight="15720" tabRatio="721" xr2:uid="{00000000-000D-0000-FFFF-FFFF00000000}"/>
  </bookViews>
  <sheets>
    <sheet name="Introducción" sheetId="13" r:id="rId1"/>
    <sheet name="Resumen" sheetId="1" r:id="rId2"/>
    <sheet name="Definiciones y conceptos" sheetId="22" r:id="rId3"/>
    <sheet name="Concursos TSJ pers. jurid. " sheetId="2" r:id="rId4"/>
    <sheet name="Concursos TSJ pers. nat.empres" sheetId="61" r:id="rId5"/>
    <sheet name="Concursos TSJ pers. nat.no emp " sheetId="45" r:id="rId6"/>
    <sheet name="Total concursos TSJ" sheetId="48" r:id="rId7"/>
    <sheet name="Despidos presentados TSJ" sheetId="5" r:id="rId8"/>
    <sheet name="Recl. cantidad TSJ" sheetId="6" r:id="rId9"/>
    <sheet name="Ej. Hipot. presentados TSJ " sheetId="15" r:id="rId10"/>
    <sheet name="Monitorios presentados TSJ  " sheetId="20" r:id="rId11"/>
    <sheet name="Lanzamientos SC recibidos TSJ" sheetId="17" r:id="rId12"/>
    <sheet name="Lanzamientos con Cump ptivo TSJ" sheetId="31" r:id="rId13"/>
    <sheet name="Lanzamientos practic. total TSJ" sheetId="36" r:id="rId14"/>
    <sheet name="Lanzamientos E.hipotecaria TSJ" sheetId="44" r:id="rId15"/>
    <sheet name="Lanzamientos L.A.U  TSJ" sheetId="43" r:id="rId16"/>
    <sheet name="Lanzamientos. Otros TSJ" sheetId="42" r:id="rId17"/>
    <sheet name="Verb. pos. ocupas" sheetId="47" r:id="rId18"/>
    <sheet name="Provincias" sheetId="49" r:id="rId19"/>
  </sheets>
  <externalReferences>
    <externalReference r:id="rId20"/>
  </externalReferences>
  <definedNames>
    <definedName name="_xlnm.Print_Area" localSheetId="3">'Concursos TSJ pers. jurid. '!$A$1:$E$46</definedName>
    <definedName name="_xlnm.Print_Area" localSheetId="7">'Despidos presentados TSJ'!$A$1:$M$47</definedName>
    <definedName name="_xlnm.Print_Area" localSheetId="9">'Ej. Hipot. presentados TSJ '!$A$1:$O$46</definedName>
    <definedName name="_xlnm.Print_Area" localSheetId="0">Introducción!$A$1:$K$28</definedName>
    <definedName name="_xlnm.Print_Area" localSheetId="11">'Lanzamientos SC recibidos TSJ'!$A$1:$O$47</definedName>
    <definedName name="_xlnm.Print_Area" localSheetId="10">'Monitorios presentados TSJ  '!$A$1:$O$47</definedName>
    <definedName name="_xlnm.Print_Area" localSheetId="8">'Recl. cantidad TSJ'!$A$1:$M$45</definedName>
    <definedName name="_xlnm.Print_Area" localSheetId="1">Resumen!$A$1:$L$354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29" i="31" l="1"/>
  <c r="AD30" i="31"/>
  <c r="AD31" i="31"/>
  <c r="AD32" i="31"/>
  <c r="AD33" i="31"/>
  <c r="AD34" i="31"/>
  <c r="AD35" i="31"/>
  <c r="AD36" i="31"/>
  <c r="AD37" i="31"/>
  <c r="AD38" i="31"/>
  <c r="AD39" i="31"/>
  <c r="AD40" i="31"/>
  <c r="AD41" i="31"/>
  <c r="AD42" i="31"/>
  <c r="AD43" i="31"/>
  <c r="AD44" i="31"/>
  <c r="AD45" i="31"/>
  <c r="AD28" i="31"/>
  <c r="AD30" i="17"/>
  <c r="AD31" i="17"/>
  <c r="AD32" i="17"/>
  <c r="AD33" i="17"/>
  <c r="AD34" i="17"/>
  <c r="AD35" i="17"/>
  <c r="AD36" i="17"/>
  <c r="AD37" i="17"/>
  <c r="AD38" i="17"/>
  <c r="AD39" i="17"/>
  <c r="AD40" i="17"/>
  <c r="AD41" i="17"/>
  <c r="AD42" i="17"/>
  <c r="AD43" i="17"/>
  <c r="AD44" i="17"/>
  <c r="AD45" i="17"/>
  <c r="AD46" i="17"/>
  <c r="AD29" i="17"/>
  <c r="F30" i="44"/>
  <c r="J53" i="47" l="1"/>
  <c r="J54" i="47"/>
  <c r="J55" i="47"/>
  <c r="J56" i="47"/>
  <c r="J57" i="47"/>
  <c r="J58" i="47"/>
  <c r="J59" i="47"/>
  <c r="J60" i="47"/>
  <c r="J61" i="47"/>
  <c r="J62" i="47"/>
  <c r="J63" i="47"/>
  <c r="J64" i="47"/>
  <c r="J65" i="47"/>
  <c r="J66" i="47"/>
  <c r="J67" i="47"/>
  <c r="J68" i="47"/>
  <c r="J69" i="47"/>
  <c r="J52" i="47"/>
  <c r="F29" i="47"/>
  <c r="F30" i="47"/>
  <c r="F31" i="47"/>
  <c r="F32" i="47"/>
  <c r="F34" i="47"/>
  <c r="F35" i="47"/>
  <c r="F36" i="47"/>
  <c r="F37" i="47"/>
  <c r="F38" i="47"/>
  <c r="F39" i="47"/>
  <c r="F40" i="47"/>
  <c r="F41" i="47"/>
  <c r="F43" i="47"/>
  <c r="F44" i="47"/>
  <c r="F45" i="47"/>
  <c r="F28" i="47"/>
  <c r="J55" i="42"/>
  <c r="J56" i="42"/>
  <c r="J57" i="42"/>
  <c r="J58" i="42"/>
  <c r="J59" i="42"/>
  <c r="J60" i="42"/>
  <c r="J61" i="42"/>
  <c r="J62" i="42"/>
  <c r="J63" i="42"/>
  <c r="J64" i="42"/>
  <c r="J65" i="42"/>
  <c r="J66" i="42"/>
  <c r="J67" i="42"/>
  <c r="J68" i="42"/>
  <c r="J69" i="42"/>
  <c r="J70" i="42"/>
  <c r="J71" i="42"/>
  <c r="J54" i="42"/>
  <c r="F47" i="42"/>
  <c r="F31" i="42"/>
  <c r="F32" i="42"/>
  <c r="F33" i="42"/>
  <c r="F34" i="42"/>
  <c r="F35" i="42"/>
  <c r="F36" i="42"/>
  <c r="F37" i="42"/>
  <c r="F38" i="42"/>
  <c r="F39" i="42"/>
  <c r="F40" i="42"/>
  <c r="F41" i="42"/>
  <c r="F42" i="42"/>
  <c r="F43" i="42"/>
  <c r="F45" i="42"/>
  <c r="F46" i="42"/>
  <c r="F30" i="42"/>
  <c r="J55" i="43"/>
  <c r="J56" i="43"/>
  <c r="J57" i="43"/>
  <c r="J58" i="43"/>
  <c r="J59" i="43"/>
  <c r="J60" i="43"/>
  <c r="J61" i="43"/>
  <c r="J62" i="43"/>
  <c r="J63" i="43"/>
  <c r="J64" i="43"/>
  <c r="J65" i="43"/>
  <c r="J66" i="43"/>
  <c r="J67" i="43"/>
  <c r="J68" i="43"/>
  <c r="J69" i="43"/>
  <c r="J70" i="43"/>
  <c r="J71" i="43"/>
  <c r="J54" i="43"/>
  <c r="F47" i="43"/>
  <c r="F31" i="43"/>
  <c r="F32" i="43"/>
  <c r="F33" i="43"/>
  <c r="F34" i="43"/>
  <c r="F35" i="43"/>
  <c r="F36" i="43"/>
  <c r="F37" i="43"/>
  <c r="F38" i="43"/>
  <c r="F39" i="43"/>
  <c r="F40" i="43"/>
  <c r="F41" i="43"/>
  <c r="F42" i="43"/>
  <c r="F43" i="43"/>
  <c r="F44" i="43"/>
  <c r="F45" i="43"/>
  <c r="F46" i="43"/>
  <c r="F30" i="43"/>
  <c r="J55" i="44"/>
  <c r="J56" i="44"/>
  <c r="J57" i="44"/>
  <c r="J58" i="44"/>
  <c r="J59" i="44"/>
  <c r="J60" i="44"/>
  <c r="J61" i="44"/>
  <c r="J62" i="44"/>
  <c r="J63" i="44"/>
  <c r="J64" i="44"/>
  <c r="J65" i="44"/>
  <c r="J66" i="44"/>
  <c r="J67" i="44"/>
  <c r="J68" i="44"/>
  <c r="J69" i="44"/>
  <c r="J70" i="44"/>
  <c r="J71" i="44"/>
  <c r="J54" i="44"/>
  <c r="F31" i="44"/>
  <c r="F32" i="44"/>
  <c r="F33" i="44"/>
  <c r="F34" i="44"/>
  <c r="F35" i="44"/>
  <c r="F36" i="44"/>
  <c r="F37" i="44"/>
  <c r="F38" i="44"/>
  <c r="F39" i="44"/>
  <c r="F40" i="44"/>
  <c r="F41" i="44"/>
  <c r="F42" i="44"/>
  <c r="F43" i="44"/>
  <c r="F44" i="44"/>
  <c r="F45" i="44"/>
  <c r="F46" i="44"/>
  <c r="F47" i="44"/>
  <c r="J55" i="36"/>
  <c r="J56" i="36"/>
  <c r="J57" i="36"/>
  <c r="J58" i="36"/>
  <c r="J59" i="36"/>
  <c r="J60" i="36"/>
  <c r="J61" i="36"/>
  <c r="J62" i="36"/>
  <c r="J63" i="36"/>
  <c r="J64" i="36"/>
  <c r="J65" i="36"/>
  <c r="J66" i="36"/>
  <c r="J67" i="36"/>
  <c r="J68" i="36"/>
  <c r="J69" i="36"/>
  <c r="J70" i="36"/>
  <c r="J71" i="36"/>
  <c r="J54" i="36"/>
  <c r="F31" i="36"/>
  <c r="F32" i="36"/>
  <c r="F33" i="36"/>
  <c r="F34" i="36"/>
  <c r="F35" i="36"/>
  <c r="F36" i="36"/>
  <c r="F37" i="36"/>
  <c r="F38" i="36"/>
  <c r="F39" i="36"/>
  <c r="F40" i="36"/>
  <c r="F41" i="36"/>
  <c r="F42" i="36"/>
  <c r="F43" i="36"/>
  <c r="F44" i="36"/>
  <c r="F45" i="36"/>
  <c r="F46" i="36"/>
  <c r="F47" i="36"/>
  <c r="F30" i="36"/>
  <c r="J54" i="20"/>
  <c r="J55" i="20"/>
  <c r="J56" i="20"/>
  <c r="J57" i="20"/>
  <c r="J58" i="20"/>
  <c r="J59" i="20"/>
  <c r="J60" i="20"/>
  <c r="J61" i="20"/>
  <c r="J62" i="20"/>
  <c r="J63" i="20"/>
  <c r="J64" i="20"/>
  <c r="J65" i="20"/>
  <c r="J66" i="20"/>
  <c r="J67" i="20"/>
  <c r="J68" i="20"/>
  <c r="J69" i="20"/>
  <c r="J70" i="20"/>
  <c r="J53" i="20"/>
  <c r="F30" i="20"/>
  <c r="F31" i="20"/>
  <c r="F32" i="20"/>
  <c r="F33" i="20"/>
  <c r="F34" i="20"/>
  <c r="F35" i="20"/>
  <c r="F36" i="20"/>
  <c r="F37" i="20"/>
  <c r="F38" i="20"/>
  <c r="F39" i="20"/>
  <c r="F40" i="20"/>
  <c r="F41" i="20"/>
  <c r="F42" i="20"/>
  <c r="F43" i="20"/>
  <c r="F44" i="20"/>
  <c r="F45" i="20"/>
  <c r="F46" i="20"/>
  <c r="F29" i="20"/>
  <c r="J53" i="15"/>
  <c r="J54" i="15"/>
  <c r="J55" i="15"/>
  <c r="J56" i="15"/>
  <c r="J57" i="15"/>
  <c r="J58" i="15"/>
  <c r="J59" i="15"/>
  <c r="J60" i="15"/>
  <c r="J61" i="15"/>
  <c r="J62" i="15"/>
  <c r="J63" i="15"/>
  <c r="J64" i="15"/>
  <c r="J65" i="15"/>
  <c r="J66" i="15"/>
  <c r="J67" i="15"/>
  <c r="J68" i="15"/>
  <c r="J69" i="15"/>
  <c r="J52" i="15"/>
  <c r="F29" i="15"/>
  <c r="F30" i="15"/>
  <c r="F31" i="15"/>
  <c r="F32" i="15"/>
  <c r="F33" i="15"/>
  <c r="F34" i="15"/>
  <c r="F35" i="15"/>
  <c r="F36" i="15"/>
  <c r="F37" i="15"/>
  <c r="F38" i="15"/>
  <c r="F39" i="15"/>
  <c r="F40" i="15"/>
  <c r="F41" i="15"/>
  <c r="F42" i="15"/>
  <c r="F43" i="15"/>
  <c r="F44" i="15"/>
  <c r="F45" i="15"/>
  <c r="F28" i="15"/>
  <c r="J55" i="48"/>
  <c r="J56" i="48"/>
  <c r="J57" i="48"/>
  <c r="J58" i="48"/>
  <c r="J59" i="48"/>
  <c r="J60" i="48"/>
  <c r="J61" i="48"/>
  <c r="J62" i="48"/>
  <c r="J63" i="48"/>
  <c r="J64" i="48"/>
  <c r="J65" i="48"/>
  <c r="J66" i="48"/>
  <c r="J67" i="48"/>
  <c r="J68" i="48"/>
  <c r="J69" i="48"/>
  <c r="J70" i="48"/>
  <c r="J71" i="48"/>
  <c r="J54" i="48"/>
  <c r="F45" i="48"/>
  <c r="F29" i="48"/>
  <c r="F30" i="48"/>
  <c r="F31" i="48"/>
  <c r="F32" i="48"/>
  <c r="F33" i="48"/>
  <c r="F34" i="48"/>
  <c r="F35" i="48"/>
  <c r="F36" i="48"/>
  <c r="F37" i="48"/>
  <c r="F38" i="48"/>
  <c r="F39" i="48"/>
  <c r="F40" i="48"/>
  <c r="F41" i="48"/>
  <c r="F42" i="48"/>
  <c r="F43" i="48"/>
  <c r="F44" i="48"/>
  <c r="F28" i="48"/>
  <c r="J55" i="45"/>
  <c r="J56" i="45"/>
  <c r="J57" i="45"/>
  <c r="J58" i="45"/>
  <c r="J59" i="45"/>
  <c r="J60" i="45"/>
  <c r="J61" i="45"/>
  <c r="J62" i="45"/>
  <c r="J63" i="45"/>
  <c r="J64" i="45"/>
  <c r="J65" i="45"/>
  <c r="J66" i="45"/>
  <c r="J67" i="45"/>
  <c r="J68" i="45"/>
  <c r="J69" i="45"/>
  <c r="J70" i="45"/>
  <c r="J71" i="45"/>
  <c r="J54" i="45"/>
  <c r="F29" i="45"/>
  <c r="F30" i="45"/>
  <c r="F31" i="45"/>
  <c r="F32" i="45"/>
  <c r="F33" i="45"/>
  <c r="F34" i="45"/>
  <c r="F35" i="45"/>
  <c r="F36" i="45"/>
  <c r="F37" i="45"/>
  <c r="F38" i="45"/>
  <c r="F39" i="45"/>
  <c r="F40" i="45"/>
  <c r="F41" i="45"/>
  <c r="F42" i="45"/>
  <c r="F43" i="45"/>
  <c r="F44" i="45"/>
  <c r="F45" i="45"/>
  <c r="F28" i="45"/>
  <c r="J55" i="61"/>
  <c r="J56" i="61"/>
  <c r="J57" i="61"/>
  <c r="J58" i="61"/>
  <c r="J59" i="61"/>
  <c r="J60" i="61"/>
  <c r="J61" i="61"/>
  <c r="J62" i="61"/>
  <c r="J63" i="61"/>
  <c r="J64" i="61"/>
  <c r="J65" i="61"/>
  <c r="J66" i="61"/>
  <c r="J67" i="61"/>
  <c r="J68" i="61"/>
  <c r="J69" i="61"/>
  <c r="J70" i="61"/>
  <c r="J71" i="61"/>
  <c r="J54" i="61"/>
  <c r="F29" i="61"/>
  <c r="F30" i="61"/>
  <c r="F31" i="61"/>
  <c r="F32" i="61"/>
  <c r="F33" i="61"/>
  <c r="F34" i="61"/>
  <c r="F35" i="61"/>
  <c r="F36" i="61"/>
  <c r="F37" i="61"/>
  <c r="F38" i="61"/>
  <c r="F39" i="61"/>
  <c r="F40" i="61"/>
  <c r="F41" i="61"/>
  <c r="F42" i="61"/>
  <c r="F43" i="61"/>
  <c r="F44" i="61"/>
  <c r="F45" i="61"/>
  <c r="F28" i="61"/>
  <c r="J69" i="2"/>
  <c r="J53" i="2"/>
  <c r="J54" i="2"/>
  <c r="J55" i="2"/>
  <c r="J56" i="2"/>
  <c r="J57" i="2"/>
  <c r="J58" i="2"/>
  <c r="J59" i="2"/>
  <c r="J60" i="2"/>
  <c r="J61" i="2"/>
  <c r="J62" i="2"/>
  <c r="J63" i="2"/>
  <c r="J64" i="2"/>
  <c r="J65" i="2"/>
  <c r="J66" i="2"/>
  <c r="J67" i="2"/>
  <c r="J68" i="2"/>
  <c r="J52" i="2"/>
  <c r="F29" i="2"/>
  <c r="F30" i="2"/>
  <c r="F31" i="2"/>
  <c r="F32" i="2"/>
  <c r="F33" i="2"/>
  <c r="F34" i="2"/>
  <c r="F35" i="2"/>
  <c r="F36" i="2"/>
  <c r="F37" i="2"/>
  <c r="F38" i="2"/>
  <c r="F39" i="2"/>
  <c r="F40" i="2"/>
  <c r="F41" i="2"/>
  <c r="F42" i="2"/>
  <c r="F43" i="2"/>
  <c r="F44" i="2"/>
  <c r="F45" i="2"/>
  <c r="F28" i="2"/>
  <c r="J69" i="6" l="1"/>
  <c r="J53" i="6"/>
  <c r="J54" i="6"/>
  <c r="J55" i="6"/>
  <c r="J56" i="6"/>
  <c r="J57" i="6"/>
  <c r="J58" i="6"/>
  <c r="J59" i="6"/>
  <c r="J60" i="6"/>
  <c r="J61" i="6"/>
  <c r="J62" i="6"/>
  <c r="J63" i="6"/>
  <c r="J64" i="6"/>
  <c r="J65" i="6"/>
  <c r="J66" i="6"/>
  <c r="J67" i="6"/>
  <c r="J68" i="6"/>
  <c r="J52" i="6"/>
  <c r="J70" i="5"/>
  <c r="J54" i="5"/>
  <c r="J55" i="5"/>
  <c r="J56" i="5"/>
  <c r="J57" i="5"/>
  <c r="J58" i="5"/>
  <c r="J59" i="5"/>
  <c r="J60" i="5"/>
  <c r="J61" i="5"/>
  <c r="J62" i="5"/>
  <c r="J63" i="5"/>
  <c r="J64" i="5"/>
  <c r="J65" i="5"/>
  <c r="J66" i="5"/>
  <c r="J67" i="5"/>
  <c r="J68" i="5"/>
  <c r="J69" i="5"/>
  <c r="J53" i="5"/>
  <c r="F29" i="6"/>
  <c r="F30" i="6"/>
  <c r="F31" i="6"/>
  <c r="F32" i="6"/>
  <c r="F33" i="6"/>
  <c r="F34" i="6"/>
  <c r="F35" i="6"/>
  <c r="F36" i="6"/>
  <c r="F37" i="6"/>
  <c r="F38" i="6"/>
  <c r="F39" i="6"/>
  <c r="F40" i="6"/>
  <c r="F41" i="6"/>
  <c r="F42" i="6"/>
  <c r="F43" i="6"/>
  <c r="F44" i="6"/>
  <c r="F45" i="6"/>
  <c r="F28" i="6"/>
  <c r="F46" i="5"/>
  <c r="F30" i="5"/>
  <c r="F31" i="5"/>
  <c r="F32" i="5"/>
  <c r="F33" i="5"/>
  <c r="F34" i="5"/>
  <c r="F35" i="5"/>
  <c r="F36" i="5"/>
  <c r="F37" i="5"/>
  <c r="F38" i="5"/>
  <c r="F39" i="5"/>
  <c r="F40" i="5"/>
  <c r="F41" i="5"/>
  <c r="F42" i="5"/>
  <c r="F43" i="5"/>
  <c r="F44" i="5"/>
  <c r="F45" i="5"/>
  <c r="F29" i="5"/>
  <c r="I53" i="47"/>
  <c r="I54" i="47"/>
  <c r="I55" i="47"/>
  <c r="I56" i="47"/>
  <c r="I57" i="47"/>
  <c r="I58" i="47"/>
  <c r="I59" i="47"/>
  <c r="I60" i="47"/>
  <c r="I61" i="47"/>
  <c r="I62" i="47"/>
  <c r="I63" i="47"/>
  <c r="I64" i="47"/>
  <c r="I65" i="47"/>
  <c r="I66" i="47"/>
  <c r="I67" i="47"/>
  <c r="I68" i="47"/>
  <c r="I69" i="47"/>
  <c r="I52" i="47"/>
  <c r="E29" i="47"/>
  <c r="E30" i="47"/>
  <c r="E31" i="47"/>
  <c r="E32" i="47"/>
  <c r="E33" i="47"/>
  <c r="E34" i="47"/>
  <c r="E35" i="47"/>
  <c r="E36" i="47"/>
  <c r="E37" i="47"/>
  <c r="E38" i="47"/>
  <c r="E39" i="47"/>
  <c r="E40" i="47"/>
  <c r="E41" i="47"/>
  <c r="E43" i="47"/>
  <c r="E44" i="47"/>
  <c r="E45" i="47"/>
  <c r="E28" i="47"/>
  <c r="I55" i="42"/>
  <c r="I56" i="42"/>
  <c r="I57" i="42"/>
  <c r="I58" i="42"/>
  <c r="I59" i="42"/>
  <c r="I60" i="42"/>
  <c r="I61" i="42"/>
  <c r="I62" i="42"/>
  <c r="I63" i="42"/>
  <c r="I64" i="42"/>
  <c r="I65" i="42"/>
  <c r="I66" i="42"/>
  <c r="I67" i="42"/>
  <c r="I68" i="42"/>
  <c r="I69" i="42"/>
  <c r="I70" i="42"/>
  <c r="I71" i="42"/>
  <c r="I54" i="42"/>
  <c r="E31" i="42"/>
  <c r="E32" i="42"/>
  <c r="E33" i="42"/>
  <c r="E34" i="42"/>
  <c r="E35" i="42"/>
  <c r="E36" i="42"/>
  <c r="E37" i="42"/>
  <c r="E38" i="42"/>
  <c r="E39" i="42"/>
  <c r="E40" i="42"/>
  <c r="E41" i="42"/>
  <c r="E42" i="42"/>
  <c r="E43" i="42"/>
  <c r="E44" i="42"/>
  <c r="E45" i="42"/>
  <c r="E46" i="42"/>
  <c r="E47" i="42"/>
  <c r="E30" i="42"/>
  <c r="I55" i="43"/>
  <c r="I56" i="43"/>
  <c r="I57" i="43"/>
  <c r="I58" i="43"/>
  <c r="I59" i="43"/>
  <c r="I60" i="43"/>
  <c r="I61" i="43"/>
  <c r="I62" i="43"/>
  <c r="I63" i="43"/>
  <c r="I64" i="43"/>
  <c r="I65" i="43"/>
  <c r="I66" i="43"/>
  <c r="I67" i="43"/>
  <c r="I68" i="43"/>
  <c r="I69" i="43"/>
  <c r="I70" i="43"/>
  <c r="I71" i="43"/>
  <c r="I54" i="43"/>
  <c r="E31" i="43"/>
  <c r="E32" i="43"/>
  <c r="E33" i="43"/>
  <c r="E34" i="43"/>
  <c r="E35" i="43"/>
  <c r="E36" i="43"/>
  <c r="E37" i="43"/>
  <c r="E38" i="43"/>
  <c r="E39" i="43"/>
  <c r="E40" i="43"/>
  <c r="E41" i="43"/>
  <c r="E42" i="43"/>
  <c r="E43" i="43"/>
  <c r="E44" i="43"/>
  <c r="E45" i="43"/>
  <c r="E46" i="43"/>
  <c r="E47" i="43"/>
  <c r="E30" i="43"/>
  <c r="I55" i="44"/>
  <c r="I56" i="44"/>
  <c r="I57" i="44"/>
  <c r="I58" i="44"/>
  <c r="I59" i="44"/>
  <c r="I60" i="44"/>
  <c r="I61" i="44"/>
  <c r="I62" i="44"/>
  <c r="I63" i="44"/>
  <c r="I64" i="44"/>
  <c r="I65" i="44"/>
  <c r="I66" i="44"/>
  <c r="I67" i="44"/>
  <c r="I68" i="44"/>
  <c r="I69" i="44"/>
  <c r="I70" i="44"/>
  <c r="I71" i="44"/>
  <c r="I54" i="44"/>
  <c r="E31" i="44"/>
  <c r="E32" i="44"/>
  <c r="E33" i="44"/>
  <c r="E34" i="44"/>
  <c r="E35" i="44"/>
  <c r="E36" i="44"/>
  <c r="E37" i="44"/>
  <c r="E38" i="44"/>
  <c r="E39" i="44"/>
  <c r="E40" i="44"/>
  <c r="E41" i="44"/>
  <c r="E42" i="44"/>
  <c r="E43" i="44"/>
  <c r="E45" i="44"/>
  <c r="E46" i="44"/>
  <c r="E47" i="44"/>
  <c r="E30" i="44"/>
  <c r="I55" i="36"/>
  <c r="I56" i="36"/>
  <c r="I57" i="36"/>
  <c r="I58" i="36"/>
  <c r="I59" i="36"/>
  <c r="I60" i="36"/>
  <c r="I61" i="36"/>
  <c r="I62" i="36"/>
  <c r="I63" i="36"/>
  <c r="I64" i="36"/>
  <c r="I65" i="36"/>
  <c r="I66" i="36"/>
  <c r="I67" i="36"/>
  <c r="I68" i="36"/>
  <c r="I69" i="36"/>
  <c r="I70" i="36"/>
  <c r="I71" i="36"/>
  <c r="I54" i="36"/>
  <c r="E31" i="36"/>
  <c r="E32" i="36"/>
  <c r="E33" i="36"/>
  <c r="E34" i="36"/>
  <c r="E35" i="36"/>
  <c r="E36" i="36"/>
  <c r="E37" i="36"/>
  <c r="E38" i="36"/>
  <c r="E39" i="36"/>
  <c r="E40" i="36"/>
  <c r="E41" i="36"/>
  <c r="E42" i="36"/>
  <c r="E43" i="36"/>
  <c r="E44" i="36"/>
  <c r="E45" i="36"/>
  <c r="E46" i="36"/>
  <c r="E47" i="36"/>
  <c r="E30" i="36"/>
  <c r="I54" i="20"/>
  <c r="I55" i="20"/>
  <c r="I56" i="20"/>
  <c r="I57" i="20"/>
  <c r="I58" i="20"/>
  <c r="I59" i="20"/>
  <c r="I60" i="20"/>
  <c r="I61" i="20"/>
  <c r="I62" i="20"/>
  <c r="I63" i="20"/>
  <c r="I64" i="20"/>
  <c r="I65" i="20"/>
  <c r="I66" i="20"/>
  <c r="I67" i="20"/>
  <c r="I68" i="20"/>
  <c r="I69" i="20"/>
  <c r="I70" i="20"/>
  <c r="I53" i="20"/>
  <c r="E30" i="20"/>
  <c r="E31" i="20"/>
  <c r="E32" i="20"/>
  <c r="E33" i="20"/>
  <c r="E34" i="20"/>
  <c r="E35" i="20"/>
  <c r="E36" i="20"/>
  <c r="E37" i="20"/>
  <c r="E38" i="20"/>
  <c r="E39" i="20"/>
  <c r="E40" i="20"/>
  <c r="E41" i="20"/>
  <c r="E42" i="20"/>
  <c r="E43" i="20"/>
  <c r="E44" i="20"/>
  <c r="E45" i="20"/>
  <c r="E46" i="20"/>
  <c r="E29" i="20"/>
  <c r="I53" i="15"/>
  <c r="I54" i="15"/>
  <c r="I55" i="15"/>
  <c r="I56" i="15"/>
  <c r="I57" i="15"/>
  <c r="I58" i="15"/>
  <c r="I59" i="15"/>
  <c r="I60" i="15"/>
  <c r="I61" i="15"/>
  <c r="I62" i="15"/>
  <c r="I63" i="15"/>
  <c r="I64" i="15"/>
  <c r="I65" i="15"/>
  <c r="I66" i="15"/>
  <c r="I67" i="15"/>
  <c r="I68" i="15"/>
  <c r="I69" i="15"/>
  <c r="I52" i="15"/>
  <c r="E29" i="15"/>
  <c r="E30" i="15"/>
  <c r="E31" i="15"/>
  <c r="E32" i="15"/>
  <c r="E33" i="15"/>
  <c r="E34" i="15"/>
  <c r="E35" i="15"/>
  <c r="E36" i="15"/>
  <c r="E37" i="15"/>
  <c r="E38" i="15"/>
  <c r="E39" i="15"/>
  <c r="E40" i="15"/>
  <c r="E41" i="15"/>
  <c r="E42" i="15"/>
  <c r="E43" i="15"/>
  <c r="E44" i="15"/>
  <c r="E45" i="15"/>
  <c r="E28" i="15"/>
  <c r="AC29" i="31" l="1"/>
  <c r="AC30" i="31"/>
  <c r="AC31" i="31"/>
  <c r="AC32" i="31"/>
  <c r="AC33" i="31"/>
  <c r="AC34" i="31"/>
  <c r="AC35" i="31"/>
  <c r="AC36" i="31"/>
  <c r="AC37" i="31"/>
  <c r="AC38" i="31"/>
  <c r="AC39" i="31"/>
  <c r="AC40" i="31"/>
  <c r="AC41" i="31"/>
  <c r="AC42" i="31"/>
  <c r="AC43" i="31"/>
  <c r="AC44" i="31"/>
  <c r="AC45" i="31"/>
  <c r="AC28" i="31"/>
  <c r="AC30" i="17"/>
  <c r="AC31" i="17"/>
  <c r="AC32" i="17"/>
  <c r="AC33" i="17"/>
  <c r="AC34" i="17"/>
  <c r="AC35" i="17"/>
  <c r="AC36" i="17"/>
  <c r="AC37" i="17"/>
  <c r="AC38" i="17"/>
  <c r="AC39" i="17"/>
  <c r="AC40" i="17"/>
  <c r="AC41" i="17"/>
  <c r="AC42" i="17"/>
  <c r="AC43" i="17"/>
  <c r="AC44" i="17"/>
  <c r="AC45" i="17"/>
  <c r="AC46" i="17"/>
  <c r="AC29" i="17"/>
  <c r="I53" i="6" l="1"/>
  <c r="I54" i="6"/>
  <c r="I55" i="6"/>
  <c r="I56" i="6"/>
  <c r="I57" i="6"/>
  <c r="I58" i="6"/>
  <c r="I59" i="6"/>
  <c r="I60" i="6"/>
  <c r="I61" i="6"/>
  <c r="I62" i="6"/>
  <c r="I63" i="6"/>
  <c r="I64" i="6"/>
  <c r="I65" i="6"/>
  <c r="I66" i="6"/>
  <c r="I67" i="6"/>
  <c r="I68" i="6"/>
  <c r="I69" i="6"/>
  <c r="I52" i="6"/>
  <c r="H53" i="6"/>
  <c r="H54" i="6"/>
  <c r="H55" i="6"/>
  <c r="H56" i="6"/>
  <c r="H57" i="6"/>
  <c r="H58" i="6"/>
  <c r="H59" i="6"/>
  <c r="H60" i="6"/>
  <c r="H61" i="6"/>
  <c r="H62" i="6"/>
  <c r="H63" i="6"/>
  <c r="H64" i="6"/>
  <c r="H65" i="6"/>
  <c r="H66" i="6"/>
  <c r="H67" i="6"/>
  <c r="H68" i="6"/>
  <c r="H69" i="6"/>
  <c r="H52" i="6"/>
  <c r="E29" i="6"/>
  <c r="E30" i="6"/>
  <c r="E31" i="6"/>
  <c r="E32" i="6"/>
  <c r="E33" i="6"/>
  <c r="E34" i="6"/>
  <c r="E35" i="6"/>
  <c r="E36" i="6"/>
  <c r="E37" i="6"/>
  <c r="E38" i="6"/>
  <c r="E39" i="6"/>
  <c r="E40" i="6"/>
  <c r="E41" i="6"/>
  <c r="E42" i="6"/>
  <c r="E43" i="6"/>
  <c r="E44" i="6"/>
  <c r="E45" i="6"/>
  <c r="E28" i="6"/>
  <c r="I54" i="5"/>
  <c r="I55" i="5"/>
  <c r="I56" i="5"/>
  <c r="I57" i="5"/>
  <c r="I58" i="5"/>
  <c r="I59" i="5"/>
  <c r="I60" i="5"/>
  <c r="I61" i="5"/>
  <c r="I62" i="5"/>
  <c r="I63" i="5"/>
  <c r="I64" i="5"/>
  <c r="I65" i="5"/>
  <c r="I66" i="5"/>
  <c r="I67" i="5"/>
  <c r="I68" i="5"/>
  <c r="I69" i="5"/>
  <c r="I70" i="5"/>
  <c r="I53" i="5"/>
  <c r="E30" i="5"/>
  <c r="E31" i="5"/>
  <c r="E32" i="5"/>
  <c r="E33" i="5"/>
  <c r="E34" i="5"/>
  <c r="E35" i="5"/>
  <c r="E36" i="5"/>
  <c r="E37" i="5"/>
  <c r="E38" i="5"/>
  <c r="E39" i="5"/>
  <c r="E40" i="5"/>
  <c r="E41" i="5"/>
  <c r="E42" i="5"/>
  <c r="E43" i="5"/>
  <c r="E44" i="5"/>
  <c r="E45" i="5"/>
  <c r="E46" i="5"/>
  <c r="E29" i="5"/>
  <c r="I55" i="48"/>
  <c r="I56" i="48"/>
  <c r="I57" i="48"/>
  <c r="I58" i="48"/>
  <c r="I59" i="48"/>
  <c r="I60" i="48"/>
  <c r="I61" i="48"/>
  <c r="I62" i="48"/>
  <c r="I63" i="48"/>
  <c r="I64" i="48"/>
  <c r="I65" i="48"/>
  <c r="I66" i="48"/>
  <c r="I67" i="48"/>
  <c r="I68" i="48"/>
  <c r="I69" i="48"/>
  <c r="I70" i="48"/>
  <c r="I71" i="48"/>
  <c r="I54" i="48"/>
  <c r="E29" i="48"/>
  <c r="E30" i="48"/>
  <c r="E31" i="48"/>
  <c r="E32" i="48"/>
  <c r="E33" i="48"/>
  <c r="E34" i="48"/>
  <c r="E35" i="48"/>
  <c r="E36" i="48"/>
  <c r="E37" i="48"/>
  <c r="E38" i="48"/>
  <c r="E39" i="48"/>
  <c r="E40" i="48"/>
  <c r="E41" i="48"/>
  <c r="E42" i="48"/>
  <c r="E43" i="48"/>
  <c r="E44" i="48"/>
  <c r="E45" i="48"/>
  <c r="E28" i="48"/>
  <c r="I55" i="45"/>
  <c r="I56" i="45"/>
  <c r="I57" i="45"/>
  <c r="I58" i="45"/>
  <c r="I59" i="45"/>
  <c r="I60" i="45"/>
  <c r="I61" i="45"/>
  <c r="I62" i="45"/>
  <c r="I63" i="45"/>
  <c r="I64" i="45"/>
  <c r="I65" i="45"/>
  <c r="I66" i="45"/>
  <c r="I67" i="45"/>
  <c r="I68" i="45"/>
  <c r="I69" i="45"/>
  <c r="I70" i="45"/>
  <c r="I71" i="45"/>
  <c r="I54" i="45"/>
  <c r="E29" i="45"/>
  <c r="E30" i="45"/>
  <c r="E31" i="45"/>
  <c r="E32" i="45"/>
  <c r="E33" i="45"/>
  <c r="E34" i="45"/>
  <c r="E35" i="45"/>
  <c r="E36" i="45"/>
  <c r="E37" i="45"/>
  <c r="E38" i="45"/>
  <c r="E39" i="45"/>
  <c r="E40" i="45"/>
  <c r="E41" i="45"/>
  <c r="E42" i="45"/>
  <c r="E43" i="45"/>
  <c r="E44" i="45"/>
  <c r="E45" i="45"/>
  <c r="E28" i="45"/>
  <c r="I55" i="61"/>
  <c r="I56" i="61"/>
  <c r="I57" i="61"/>
  <c r="I58" i="61"/>
  <c r="I59" i="61"/>
  <c r="I60" i="61"/>
  <c r="I61" i="61"/>
  <c r="I62" i="61"/>
  <c r="I63" i="61"/>
  <c r="I64" i="61"/>
  <c r="I65" i="61"/>
  <c r="I66" i="61"/>
  <c r="I67" i="61"/>
  <c r="I68" i="61"/>
  <c r="I69" i="61"/>
  <c r="I70" i="61"/>
  <c r="I71" i="61"/>
  <c r="I54" i="61"/>
  <c r="E29" i="61"/>
  <c r="E30" i="61"/>
  <c r="E31" i="61"/>
  <c r="E32" i="61"/>
  <c r="E33" i="61"/>
  <c r="E34" i="61"/>
  <c r="E35" i="61"/>
  <c r="E36" i="61"/>
  <c r="E37" i="61"/>
  <c r="E38" i="61"/>
  <c r="E39" i="61"/>
  <c r="E40" i="61"/>
  <c r="E41" i="61"/>
  <c r="E42" i="61"/>
  <c r="E43" i="61"/>
  <c r="E44" i="61"/>
  <c r="E45" i="61"/>
  <c r="E28" i="61"/>
  <c r="I53" i="2"/>
  <c r="I54" i="2"/>
  <c r="I55" i="2"/>
  <c r="I56" i="2"/>
  <c r="I57" i="2"/>
  <c r="I58" i="2"/>
  <c r="I59" i="2"/>
  <c r="I60" i="2"/>
  <c r="I61" i="2"/>
  <c r="I62" i="2"/>
  <c r="I63" i="2"/>
  <c r="I64" i="2"/>
  <c r="I65" i="2"/>
  <c r="I66" i="2"/>
  <c r="I67" i="2"/>
  <c r="I68" i="2"/>
  <c r="I69" i="2"/>
  <c r="I52" i="2"/>
  <c r="E29" i="2"/>
  <c r="E30" i="2"/>
  <c r="E31" i="2"/>
  <c r="E32" i="2"/>
  <c r="E33" i="2"/>
  <c r="E34" i="2"/>
  <c r="E35" i="2"/>
  <c r="E36" i="2"/>
  <c r="E37" i="2"/>
  <c r="E38" i="2"/>
  <c r="E39" i="2"/>
  <c r="E40" i="2"/>
  <c r="E41" i="2"/>
  <c r="E42" i="2"/>
  <c r="E43" i="2"/>
  <c r="E44" i="2"/>
  <c r="E45" i="2"/>
  <c r="E28" i="2"/>
  <c r="AB46" i="17"/>
  <c r="E350" i="1" s="1"/>
  <c r="D29" i="47"/>
  <c r="D30" i="47"/>
  <c r="D31" i="47"/>
  <c r="D32" i="47"/>
  <c r="D33" i="47"/>
  <c r="D34" i="47"/>
  <c r="D35" i="47"/>
  <c r="D36" i="47"/>
  <c r="D37" i="47"/>
  <c r="D38" i="47"/>
  <c r="D39" i="47"/>
  <c r="D40" i="47"/>
  <c r="D41" i="47"/>
  <c r="D42" i="47"/>
  <c r="D43" i="47"/>
  <c r="D44" i="47"/>
  <c r="D45" i="47"/>
  <c r="D28" i="47"/>
  <c r="D350" i="1"/>
  <c r="H278" i="1"/>
  <c r="G278" i="1"/>
  <c r="F278" i="1"/>
  <c r="E278" i="1"/>
  <c r="D278" i="1"/>
  <c r="C278" i="1"/>
  <c r="AB29" i="31"/>
  <c r="AB30" i="31"/>
  <c r="AB31" i="31"/>
  <c r="AB32" i="31"/>
  <c r="AB33" i="31"/>
  <c r="AB34" i="31"/>
  <c r="AB35" i="31"/>
  <c r="AB36" i="31"/>
  <c r="AB37" i="31"/>
  <c r="AB38" i="31"/>
  <c r="AB39" i="31"/>
  <c r="AB40" i="31"/>
  <c r="AB41" i="31"/>
  <c r="AB42" i="31"/>
  <c r="AB43" i="31"/>
  <c r="AB44" i="31"/>
  <c r="AB45" i="31"/>
  <c r="F350" i="1" s="1"/>
  <c r="AB28" i="31"/>
  <c r="AB30" i="17"/>
  <c r="AB31" i="17"/>
  <c r="AB32" i="17"/>
  <c r="AB33" i="17"/>
  <c r="AB34" i="17"/>
  <c r="AB35" i="17"/>
  <c r="AB36" i="17"/>
  <c r="AB37" i="17"/>
  <c r="AB38" i="17"/>
  <c r="AB39" i="17"/>
  <c r="AB40" i="17"/>
  <c r="AB41" i="17"/>
  <c r="AB42" i="17"/>
  <c r="AB43" i="17"/>
  <c r="AB44" i="17"/>
  <c r="AB45" i="17"/>
  <c r="AB29" i="17"/>
  <c r="H53" i="47"/>
  <c r="H54" i="47"/>
  <c r="H55" i="47"/>
  <c r="H56" i="47"/>
  <c r="H57" i="47"/>
  <c r="H58" i="47"/>
  <c r="H59" i="47"/>
  <c r="H60" i="47"/>
  <c r="H61" i="47"/>
  <c r="H62" i="47"/>
  <c r="H63" i="47"/>
  <c r="H64" i="47"/>
  <c r="H65" i="47"/>
  <c r="H66" i="47"/>
  <c r="H67" i="47"/>
  <c r="H68" i="47"/>
  <c r="H69" i="47"/>
  <c r="H52" i="47"/>
  <c r="H55" i="42"/>
  <c r="H56" i="42"/>
  <c r="H57" i="42"/>
  <c r="H58" i="42"/>
  <c r="H59" i="42"/>
  <c r="H60" i="42"/>
  <c r="H61" i="42"/>
  <c r="H62" i="42"/>
  <c r="H63" i="42"/>
  <c r="H64" i="42"/>
  <c r="H65" i="42"/>
  <c r="H66" i="42"/>
  <c r="H67" i="42"/>
  <c r="H68" i="42"/>
  <c r="H69" i="42"/>
  <c r="H70" i="42"/>
  <c r="H71" i="42"/>
  <c r="H54" i="42"/>
  <c r="D31" i="42"/>
  <c r="D32" i="42"/>
  <c r="D33" i="42"/>
  <c r="D34" i="42"/>
  <c r="D35" i="42"/>
  <c r="D36" i="42"/>
  <c r="D37" i="42"/>
  <c r="D38" i="42"/>
  <c r="D39" i="42"/>
  <c r="D40" i="42"/>
  <c r="D41" i="42"/>
  <c r="D42" i="42"/>
  <c r="D43" i="42"/>
  <c r="D44" i="42"/>
  <c r="D45" i="42"/>
  <c r="D46" i="42"/>
  <c r="D47" i="42"/>
  <c r="D30" i="42"/>
  <c r="D31" i="43"/>
  <c r="D32" i="43"/>
  <c r="D33" i="43"/>
  <c r="D34" i="43"/>
  <c r="D35" i="43"/>
  <c r="D36" i="43"/>
  <c r="D37" i="43"/>
  <c r="D38" i="43"/>
  <c r="D39" i="43"/>
  <c r="D40" i="43"/>
  <c r="D41" i="43"/>
  <c r="D42" i="43"/>
  <c r="D43" i="43"/>
  <c r="D44" i="43"/>
  <c r="D45" i="43"/>
  <c r="D46" i="43"/>
  <c r="D47" i="43"/>
  <c r="D30" i="43"/>
  <c r="C350" i="1" l="1"/>
  <c r="H55" i="43" l="1"/>
  <c r="H56" i="43"/>
  <c r="H57" i="43"/>
  <c r="H58" i="43"/>
  <c r="H59" i="43"/>
  <c r="H60" i="43"/>
  <c r="H61" i="43"/>
  <c r="H62" i="43"/>
  <c r="H63" i="43"/>
  <c r="H64" i="43"/>
  <c r="H65" i="43"/>
  <c r="H66" i="43"/>
  <c r="H67" i="43"/>
  <c r="H68" i="43"/>
  <c r="H69" i="43"/>
  <c r="H70" i="43"/>
  <c r="H71" i="43"/>
  <c r="H54" i="43"/>
  <c r="G55" i="43"/>
  <c r="G56" i="43"/>
  <c r="G57" i="43"/>
  <c r="G58" i="43"/>
  <c r="G59" i="43"/>
  <c r="G60" i="43"/>
  <c r="G61" i="43"/>
  <c r="G62" i="43"/>
  <c r="G63" i="43"/>
  <c r="G64" i="43"/>
  <c r="G65" i="43"/>
  <c r="G66" i="43"/>
  <c r="G67" i="43"/>
  <c r="G68" i="43"/>
  <c r="G69" i="43"/>
  <c r="G70" i="43"/>
  <c r="G71" i="43"/>
  <c r="G54" i="43"/>
  <c r="H55" i="44"/>
  <c r="H56" i="44"/>
  <c r="H57" i="44"/>
  <c r="H58" i="44"/>
  <c r="H59" i="44"/>
  <c r="H60" i="44"/>
  <c r="H61" i="44"/>
  <c r="H62" i="44"/>
  <c r="H63" i="44"/>
  <c r="H64" i="44"/>
  <c r="H65" i="44"/>
  <c r="H66" i="44"/>
  <c r="H67" i="44"/>
  <c r="H68" i="44"/>
  <c r="H69" i="44"/>
  <c r="H70" i="44"/>
  <c r="H71" i="44"/>
  <c r="H54" i="44"/>
  <c r="D31" i="44"/>
  <c r="D32" i="44"/>
  <c r="D33" i="44"/>
  <c r="D34" i="44"/>
  <c r="D35" i="44"/>
  <c r="D36" i="44"/>
  <c r="D37" i="44"/>
  <c r="D38" i="44"/>
  <c r="D39" i="44"/>
  <c r="D40" i="44"/>
  <c r="D41" i="44"/>
  <c r="D42" i="44"/>
  <c r="D43" i="44"/>
  <c r="D44" i="44"/>
  <c r="D45" i="44"/>
  <c r="D46" i="44"/>
  <c r="D47" i="44"/>
  <c r="D30" i="44"/>
  <c r="D31" i="36"/>
  <c r="D32" i="36"/>
  <c r="D33" i="36"/>
  <c r="D34" i="36"/>
  <c r="D35" i="36"/>
  <c r="D36" i="36"/>
  <c r="D37" i="36"/>
  <c r="D38" i="36"/>
  <c r="D39" i="36"/>
  <c r="D40" i="36"/>
  <c r="D41" i="36"/>
  <c r="D42" i="36"/>
  <c r="D43" i="36"/>
  <c r="D44" i="36"/>
  <c r="D45" i="36"/>
  <c r="D46" i="36"/>
  <c r="D47" i="36"/>
  <c r="D30" i="36"/>
  <c r="H55" i="36"/>
  <c r="H56" i="36"/>
  <c r="H57" i="36"/>
  <c r="H58" i="36"/>
  <c r="H59" i="36"/>
  <c r="H60" i="36"/>
  <c r="H61" i="36"/>
  <c r="H62" i="36"/>
  <c r="H63" i="36"/>
  <c r="H64" i="36"/>
  <c r="H65" i="36"/>
  <c r="H66" i="36"/>
  <c r="H67" i="36"/>
  <c r="H68" i="36"/>
  <c r="H69" i="36"/>
  <c r="H70" i="36"/>
  <c r="H71" i="36"/>
  <c r="H54" i="36"/>
  <c r="H23" i="36"/>
  <c r="D30" i="20" l="1"/>
  <c r="D31" i="20"/>
  <c r="D32" i="20"/>
  <c r="D33" i="20"/>
  <c r="D34" i="20"/>
  <c r="D35" i="20"/>
  <c r="D36" i="20"/>
  <c r="D37" i="20"/>
  <c r="D38" i="20"/>
  <c r="D39" i="20"/>
  <c r="D40" i="20"/>
  <c r="D41" i="20"/>
  <c r="D42" i="20"/>
  <c r="D43" i="20"/>
  <c r="D44" i="20"/>
  <c r="D45" i="20"/>
  <c r="D46" i="20"/>
  <c r="D29" i="20"/>
  <c r="H54" i="20"/>
  <c r="H55" i="20"/>
  <c r="H56" i="20"/>
  <c r="H57" i="20"/>
  <c r="H58" i="20"/>
  <c r="H59" i="20"/>
  <c r="H60" i="20"/>
  <c r="H61" i="20"/>
  <c r="H62" i="20"/>
  <c r="H63" i="20"/>
  <c r="H64" i="20"/>
  <c r="H65" i="20"/>
  <c r="H66" i="20"/>
  <c r="H67" i="20"/>
  <c r="H68" i="20"/>
  <c r="H69" i="20"/>
  <c r="H70" i="20"/>
  <c r="H53" i="20"/>
  <c r="H53" i="15"/>
  <c r="H54" i="15"/>
  <c r="H55" i="15"/>
  <c r="H56" i="15"/>
  <c r="H57" i="15"/>
  <c r="H58" i="15"/>
  <c r="H59" i="15"/>
  <c r="H60" i="15"/>
  <c r="H61" i="15"/>
  <c r="H62" i="15"/>
  <c r="H63" i="15"/>
  <c r="H64" i="15"/>
  <c r="H65" i="15"/>
  <c r="H66" i="15"/>
  <c r="H67" i="15"/>
  <c r="H68" i="15"/>
  <c r="H69" i="15"/>
  <c r="H52" i="15"/>
  <c r="D29" i="15"/>
  <c r="D30" i="15"/>
  <c r="D31" i="15"/>
  <c r="D32" i="15"/>
  <c r="D33" i="15"/>
  <c r="D34" i="15"/>
  <c r="D35" i="15"/>
  <c r="D36" i="15"/>
  <c r="D37" i="15"/>
  <c r="D38" i="15"/>
  <c r="D39" i="15"/>
  <c r="D40" i="15"/>
  <c r="D41" i="15"/>
  <c r="D42" i="15"/>
  <c r="D43" i="15"/>
  <c r="D44" i="15"/>
  <c r="D45" i="15"/>
  <c r="D28" i="15"/>
  <c r="G54" i="44"/>
  <c r="G52" i="15"/>
  <c r="D29" i="6"/>
  <c r="D30" i="6"/>
  <c r="D31" i="6"/>
  <c r="D32" i="6"/>
  <c r="D33" i="6"/>
  <c r="D34" i="6"/>
  <c r="D35" i="6"/>
  <c r="D36" i="6"/>
  <c r="D37" i="6"/>
  <c r="D38" i="6"/>
  <c r="D39" i="6"/>
  <c r="D40" i="6"/>
  <c r="D41" i="6"/>
  <c r="D42" i="6"/>
  <c r="D43" i="6"/>
  <c r="D44" i="6"/>
  <c r="D45" i="6"/>
  <c r="D28" i="6"/>
  <c r="G52" i="6"/>
  <c r="H54" i="5"/>
  <c r="H55" i="5"/>
  <c r="H56" i="5"/>
  <c r="H57" i="5"/>
  <c r="H58" i="5"/>
  <c r="H59" i="5"/>
  <c r="H60" i="5"/>
  <c r="H61" i="5"/>
  <c r="H62" i="5"/>
  <c r="H63" i="5"/>
  <c r="H64" i="5"/>
  <c r="H65" i="5"/>
  <c r="H66" i="5"/>
  <c r="H67" i="5"/>
  <c r="H68" i="5"/>
  <c r="H69" i="5"/>
  <c r="H70" i="5"/>
  <c r="H53" i="5"/>
  <c r="D30" i="5"/>
  <c r="D31" i="5"/>
  <c r="D32" i="5"/>
  <c r="D33" i="5"/>
  <c r="D34" i="5"/>
  <c r="D35" i="5"/>
  <c r="D36" i="5"/>
  <c r="D37" i="5"/>
  <c r="D38" i="5"/>
  <c r="D39" i="5"/>
  <c r="D40" i="5"/>
  <c r="D41" i="5"/>
  <c r="D42" i="5"/>
  <c r="D43" i="5"/>
  <c r="D44" i="5"/>
  <c r="D45" i="5"/>
  <c r="D46" i="5"/>
  <c r="D29" i="5"/>
  <c r="H55" i="48" l="1"/>
  <c r="H56" i="48"/>
  <c r="H57" i="48"/>
  <c r="H58" i="48"/>
  <c r="H59" i="48"/>
  <c r="H60" i="48"/>
  <c r="H61" i="48"/>
  <c r="H62" i="48"/>
  <c r="H63" i="48"/>
  <c r="H64" i="48"/>
  <c r="H65" i="48"/>
  <c r="H66" i="48"/>
  <c r="H67" i="48"/>
  <c r="H68" i="48"/>
  <c r="H69" i="48"/>
  <c r="H70" i="48"/>
  <c r="H71" i="48"/>
  <c r="H54" i="48"/>
  <c r="H55" i="45"/>
  <c r="H56" i="45"/>
  <c r="H57" i="45"/>
  <c r="H58" i="45"/>
  <c r="H59" i="45"/>
  <c r="H60" i="45"/>
  <c r="H61" i="45"/>
  <c r="H62" i="45"/>
  <c r="H63" i="45"/>
  <c r="H64" i="45"/>
  <c r="H65" i="45"/>
  <c r="H66" i="45"/>
  <c r="H67" i="45"/>
  <c r="H68" i="45"/>
  <c r="H69" i="45"/>
  <c r="H70" i="45"/>
  <c r="H71" i="45"/>
  <c r="H54" i="45"/>
  <c r="H55" i="61"/>
  <c r="H56" i="61"/>
  <c r="H57" i="61"/>
  <c r="H58" i="61"/>
  <c r="H59" i="61"/>
  <c r="H60" i="61"/>
  <c r="H61" i="61"/>
  <c r="H62" i="61"/>
  <c r="H63" i="61"/>
  <c r="H64" i="61"/>
  <c r="H65" i="61"/>
  <c r="H66" i="61"/>
  <c r="H67" i="61"/>
  <c r="H68" i="61"/>
  <c r="H69" i="61"/>
  <c r="H70" i="61"/>
  <c r="H71" i="61"/>
  <c r="H54" i="61"/>
  <c r="H53" i="2"/>
  <c r="H54" i="2"/>
  <c r="H55" i="2"/>
  <c r="H56" i="2"/>
  <c r="H57" i="2"/>
  <c r="H58" i="2"/>
  <c r="H59" i="2"/>
  <c r="H60" i="2"/>
  <c r="H61" i="2"/>
  <c r="H62" i="2"/>
  <c r="H63" i="2"/>
  <c r="H64" i="2"/>
  <c r="H65" i="2"/>
  <c r="H66" i="2"/>
  <c r="H67" i="2"/>
  <c r="H68" i="2"/>
  <c r="H69" i="2"/>
  <c r="H52" i="2"/>
  <c r="J150" i="1"/>
  <c r="I150" i="1"/>
  <c r="H150" i="1"/>
  <c r="C150" i="1" l="1"/>
  <c r="G150" i="1" s="1"/>
  <c r="D29" i="48"/>
  <c r="D30" i="48"/>
  <c r="D31" i="48"/>
  <c r="D32" i="48"/>
  <c r="D33" i="48"/>
  <c r="D34" i="48"/>
  <c r="D35" i="48"/>
  <c r="D36" i="48"/>
  <c r="D37" i="48"/>
  <c r="D38" i="48"/>
  <c r="D39" i="48"/>
  <c r="D40" i="48"/>
  <c r="D41" i="48"/>
  <c r="D42" i="48"/>
  <c r="D43" i="48"/>
  <c r="D44" i="48"/>
  <c r="D45" i="48"/>
  <c r="D28" i="48"/>
  <c r="D29" i="45"/>
  <c r="D30" i="45"/>
  <c r="D31" i="45"/>
  <c r="D32" i="45"/>
  <c r="D33" i="45"/>
  <c r="D34" i="45"/>
  <c r="D35" i="45"/>
  <c r="D36" i="45"/>
  <c r="D37" i="45"/>
  <c r="D38" i="45"/>
  <c r="D39" i="45"/>
  <c r="D40" i="45"/>
  <c r="D41" i="45"/>
  <c r="D42" i="45"/>
  <c r="D43" i="45"/>
  <c r="D44" i="45"/>
  <c r="D45" i="45"/>
  <c r="D28" i="45"/>
  <c r="D29" i="61"/>
  <c r="D30" i="61"/>
  <c r="D31" i="61"/>
  <c r="D32" i="61"/>
  <c r="D33" i="61"/>
  <c r="D34" i="61"/>
  <c r="D35" i="61"/>
  <c r="D36" i="61"/>
  <c r="D37" i="61"/>
  <c r="D38" i="61"/>
  <c r="D39" i="61"/>
  <c r="D40" i="61"/>
  <c r="D41" i="61"/>
  <c r="D42" i="61"/>
  <c r="D43" i="61"/>
  <c r="D44" i="61"/>
  <c r="D45" i="61"/>
  <c r="D28" i="61"/>
  <c r="D29" i="2"/>
  <c r="D30" i="2"/>
  <c r="D31" i="2"/>
  <c r="D32" i="2"/>
  <c r="D33" i="2"/>
  <c r="D34" i="2"/>
  <c r="D35" i="2"/>
  <c r="D36" i="2"/>
  <c r="D37" i="2"/>
  <c r="D38" i="2"/>
  <c r="D39" i="2"/>
  <c r="D40" i="2"/>
  <c r="D41" i="2"/>
  <c r="D42" i="2"/>
  <c r="D43" i="2"/>
  <c r="D44" i="2"/>
  <c r="D45" i="2"/>
  <c r="D28" i="2"/>
  <c r="J149" i="1"/>
  <c r="I149" i="1"/>
  <c r="H149" i="1"/>
  <c r="G149" i="1"/>
  <c r="C29" i="61"/>
  <c r="C30" i="61"/>
  <c r="C31" i="61"/>
  <c r="C32" i="61"/>
  <c r="C33" i="61"/>
  <c r="C34" i="61"/>
  <c r="C35" i="61"/>
  <c r="C36" i="61"/>
  <c r="C37" i="61"/>
  <c r="C38" i="61"/>
  <c r="C39" i="61"/>
  <c r="C40" i="61"/>
  <c r="C41" i="61"/>
  <c r="C42" i="61"/>
  <c r="C43" i="61"/>
  <c r="C44" i="61"/>
  <c r="C28" i="61"/>
  <c r="G53" i="47" l="1"/>
  <c r="G54" i="47"/>
  <c r="G55" i="47"/>
  <c r="G56" i="47"/>
  <c r="G57" i="47"/>
  <c r="G58" i="47"/>
  <c r="G59" i="47"/>
  <c r="G60" i="47"/>
  <c r="G61" i="47"/>
  <c r="G62" i="47"/>
  <c r="G63" i="47"/>
  <c r="G64" i="47"/>
  <c r="G65" i="47"/>
  <c r="G66" i="47"/>
  <c r="G67" i="47"/>
  <c r="G68" i="47"/>
  <c r="G69" i="47"/>
  <c r="G52" i="47"/>
  <c r="C53" i="47"/>
  <c r="D53" i="47"/>
  <c r="E53" i="47"/>
  <c r="F53" i="47"/>
  <c r="C54" i="47"/>
  <c r="D54" i="47"/>
  <c r="E54" i="47"/>
  <c r="F54" i="47"/>
  <c r="C55" i="47"/>
  <c r="D55" i="47"/>
  <c r="E55" i="47"/>
  <c r="F55" i="47"/>
  <c r="C56" i="47"/>
  <c r="D56" i="47"/>
  <c r="E56" i="47"/>
  <c r="F56" i="47"/>
  <c r="C57" i="47"/>
  <c r="D57" i="47"/>
  <c r="E57" i="47"/>
  <c r="F57" i="47"/>
  <c r="C58" i="47"/>
  <c r="D58" i="47"/>
  <c r="E58" i="47"/>
  <c r="F58" i="47"/>
  <c r="C59" i="47"/>
  <c r="D59" i="47"/>
  <c r="E59" i="47"/>
  <c r="F59" i="47"/>
  <c r="C60" i="47"/>
  <c r="D60" i="47"/>
  <c r="E60" i="47"/>
  <c r="F60" i="47"/>
  <c r="C61" i="47"/>
  <c r="D61" i="47"/>
  <c r="E61" i="47"/>
  <c r="F61" i="47"/>
  <c r="C62" i="47"/>
  <c r="D62" i="47"/>
  <c r="E62" i="47"/>
  <c r="F62" i="47"/>
  <c r="C63" i="47"/>
  <c r="D63" i="47"/>
  <c r="E63" i="47"/>
  <c r="F63" i="47"/>
  <c r="C64" i="47"/>
  <c r="D64" i="47"/>
  <c r="E64" i="47"/>
  <c r="F64" i="47"/>
  <c r="C65" i="47"/>
  <c r="D65" i="47"/>
  <c r="E65" i="47"/>
  <c r="F65" i="47"/>
  <c r="C66" i="47"/>
  <c r="D66" i="47"/>
  <c r="E66" i="47"/>
  <c r="F66" i="47"/>
  <c r="C67" i="47"/>
  <c r="D67" i="47"/>
  <c r="E67" i="47"/>
  <c r="F67" i="47"/>
  <c r="C68" i="47"/>
  <c r="D68" i="47"/>
  <c r="E68" i="47"/>
  <c r="F68" i="47"/>
  <c r="C69" i="47"/>
  <c r="D69" i="47"/>
  <c r="E69" i="47"/>
  <c r="F69" i="47"/>
  <c r="D52" i="47"/>
  <c r="E52" i="47"/>
  <c r="F52" i="47"/>
  <c r="C52" i="47"/>
  <c r="G55" i="42"/>
  <c r="G56" i="42"/>
  <c r="G57" i="42"/>
  <c r="G58" i="42"/>
  <c r="G59" i="42"/>
  <c r="G60" i="42"/>
  <c r="G61" i="42"/>
  <c r="G62" i="42"/>
  <c r="G63" i="42"/>
  <c r="G64" i="42"/>
  <c r="G65" i="42"/>
  <c r="G66" i="42"/>
  <c r="G67" i="42"/>
  <c r="G68" i="42"/>
  <c r="G69" i="42"/>
  <c r="G70" i="42"/>
  <c r="G71" i="42"/>
  <c r="G54" i="42"/>
  <c r="C55" i="42"/>
  <c r="D55" i="42"/>
  <c r="E55" i="42"/>
  <c r="F55" i="42"/>
  <c r="C56" i="42"/>
  <c r="D56" i="42"/>
  <c r="E56" i="42"/>
  <c r="F56" i="42"/>
  <c r="C57" i="42"/>
  <c r="D57" i="42"/>
  <c r="E57" i="42"/>
  <c r="F57" i="42"/>
  <c r="C58" i="42"/>
  <c r="D58" i="42"/>
  <c r="E58" i="42"/>
  <c r="F58" i="42"/>
  <c r="C59" i="42"/>
  <c r="D59" i="42"/>
  <c r="E59" i="42"/>
  <c r="F59" i="42"/>
  <c r="C60" i="42"/>
  <c r="D60" i="42"/>
  <c r="E60" i="42"/>
  <c r="F60" i="42"/>
  <c r="C61" i="42"/>
  <c r="D61" i="42"/>
  <c r="E61" i="42"/>
  <c r="F61" i="42"/>
  <c r="C62" i="42"/>
  <c r="D62" i="42"/>
  <c r="E62" i="42"/>
  <c r="F62" i="42"/>
  <c r="C63" i="42"/>
  <c r="D63" i="42"/>
  <c r="E63" i="42"/>
  <c r="F63" i="42"/>
  <c r="C64" i="42"/>
  <c r="D64" i="42"/>
  <c r="E64" i="42"/>
  <c r="F64" i="42"/>
  <c r="C65" i="42"/>
  <c r="D65" i="42"/>
  <c r="E65" i="42"/>
  <c r="F65" i="42"/>
  <c r="C66" i="42"/>
  <c r="D66" i="42"/>
  <c r="E66" i="42"/>
  <c r="F66" i="42"/>
  <c r="C67" i="42"/>
  <c r="D67" i="42"/>
  <c r="E67" i="42"/>
  <c r="F67" i="42"/>
  <c r="C68" i="42"/>
  <c r="D68" i="42"/>
  <c r="E68" i="42"/>
  <c r="F68" i="42"/>
  <c r="C69" i="42"/>
  <c r="D69" i="42"/>
  <c r="E69" i="42"/>
  <c r="F69" i="42"/>
  <c r="C70" i="42"/>
  <c r="D70" i="42"/>
  <c r="E70" i="42"/>
  <c r="F70" i="42"/>
  <c r="C71" i="42"/>
  <c r="D71" i="42"/>
  <c r="E71" i="42"/>
  <c r="F71" i="42"/>
  <c r="D54" i="42"/>
  <c r="E54" i="42"/>
  <c r="F54" i="42"/>
  <c r="C54" i="42"/>
  <c r="C55" i="43"/>
  <c r="D55" i="43"/>
  <c r="E55" i="43"/>
  <c r="F55" i="43"/>
  <c r="C56" i="43"/>
  <c r="D56" i="43"/>
  <c r="E56" i="43"/>
  <c r="F56" i="43"/>
  <c r="C57" i="43"/>
  <c r="D57" i="43"/>
  <c r="E57" i="43"/>
  <c r="F57" i="43"/>
  <c r="C58" i="43"/>
  <c r="D58" i="43"/>
  <c r="E58" i="43"/>
  <c r="F58" i="43"/>
  <c r="C59" i="43"/>
  <c r="D59" i="43"/>
  <c r="E59" i="43"/>
  <c r="F59" i="43"/>
  <c r="C60" i="43"/>
  <c r="D60" i="43"/>
  <c r="E60" i="43"/>
  <c r="F60" i="43"/>
  <c r="C61" i="43"/>
  <c r="D61" i="43"/>
  <c r="E61" i="43"/>
  <c r="F61" i="43"/>
  <c r="C62" i="43"/>
  <c r="D62" i="43"/>
  <c r="E62" i="43"/>
  <c r="F62" i="43"/>
  <c r="C63" i="43"/>
  <c r="D63" i="43"/>
  <c r="E63" i="43"/>
  <c r="F63" i="43"/>
  <c r="C64" i="43"/>
  <c r="D64" i="43"/>
  <c r="E64" i="43"/>
  <c r="F64" i="43"/>
  <c r="C65" i="43"/>
  <c r="D65" i="43"/>
  <c r="E65" i="43"/>
  <c r="F65" i="43"/>
  <c r="C66" i="43"/>
  <c r="D66" i="43"/>
  <c r="E66" i="43"/>
  <c r="F66" i="43"/>
  <c r="C67" i="43"/>
  <c r="D67" i="43"/>
  <c r="E67" i="43"/>
  <c r="F67" i="43"/>
  <c r="C68" i="43"/>
  <c r="D68" i="43"/>
  <c r="E68" i="43"/>
  <c r="F68" i="43"/>
  <c r="C69" i="43"/>
  <c r="D69" i="43"/>
  <c r="E69" i="43"/>
  <c r="F69" i="43"/>
  <c r="C70" i="43"/>
  <c r="D70" i="43"/>
  <c r="E70" i="43"/>
  <c r="F70" i="43"/>
  <c r="C71" i="43"/>
  <c r="D71" i="43"/>
  <c r="E71" i="43"/>
  <c r="F71" i="43"/>
  <c r="D54" i="43"/>
  <c r="E54" i="43"/>
  <c r="F54" i="43"/>
  <c r="C54" i="43"/>
  <c r="G55" i="44"/>
  <c r="G56" i="44"/>
  <c r="G57" i="44"/>
  <c r="G58" i="44"/>
  <c r="G59" i="44"/>
  <c r="G60" i="44"/>
  <c r="G61" i="44"/>
  <c r="G62" i="44"/>
  <c r="G63" i="44"/>
  <c r="G64" i="44"/>
  <c r="G65" i="44"/>
  <c r="G66" i="44"/>
  <c r="G67" i="44"/>
  <c r="G68" i="44"/>
  <c r="G69" i="44"/>
  <c r="G70" i="44"/>
  <c r="G71" i="44"/>
  <c r="C55" i="44"/>
  <c r="D55" i="44"/>
  <c r="E55" i="44"/>
  <c r="F55" i="44"/>
  <c r="C56" i="44"/>
  <c r="D56" i="44"/>
  <c r="E56" i="44"/>
  <c r="F56" i="44"/>
  <c r="C57" i="44"/>
  <c r="D57" i="44"/>
  <c r="E57" i="44"/>
  <c r="F57" i="44"/>
  <c r="C58" i="44"/>
  <c r="D58" i="44"/>
  <c r="E58" i="44"/>
  <c r="F58" i="44"/>
  <c r="C59" i="44"/>
  <c r="D59" i="44"/>
  <c r="E59" i="44"/>
  <c r="F59" i="44"/>
  <c r="C60" i="44"/>
  <c r="D60" i="44"/>
  <c r="E60" i="44"/>
  <c r="F60" i="44"/>
  <c r="C61" i="44"/>
  <c r="D61" i="44"/>
  <c r="E61" i="44"/>
  <c r="F61" i="44"/>
  <c r="C62" i="44"/>
  <c r="D62" i="44"/>
  <c r="E62" i="44"/>
  <c r="F62" i="44"/>
  <c r="C63" i="44"/>
  <c r="D63" i="44"/>
  <c r="E63" i="44"/>
  <c r="F63" i="44"/>
  <c r="C64" i="44"/>
  <c r="D64" i="44"/>
  <c r="E64" i="44"/>
  <c r="F64" i="44"/>
  <c r="C65" i="44"/>
  <c r="D65" i="44"/>
  <c r="E65" i="44"/>
  <c r="F65" i="44"/>
  <c r="C66" i="44"/>
  <c r="D66" i="44"/>
  <c r="E66" i="44"/>
  <c r="F66" i="44"/>
  <c r="C67" i="44"/>
  <c r="D67" i="44"/>
  <c r="E67" i="44"/>
  <c r="F67" i="44"/>
  <c r="C68" i="44"/>
  <c r="D68" i="44"/>
  <c r="E68" i="44"/>
  <c r="F68" i="44"/>
  <c r="C69" i="44"/>
  <c r="D69" i="44"/>
  <c r="E69" i="44"/>
  <c r="F69" i="44"/>
  <c r="C70" i="44"/>
  <c r="D70" i="44"/>
  <c r="E70" i="44"/>
  <c r="F70" i="44"/>
  <c r="C71" i="44"/>
  <c r="D71" i="44"/>
  <c r="E71" i="44"/>
  <c r="F71" i="44"/>
  <c r="D54" i="44"/>
  <c r="E54" i="44"/>
  <c r="F54" i="44"/>
  <c r="C54" i="44"/>
  <c r="G55" i="36"/>
  <c r="G56" i="36"/>
  <c r="G57" i="36"/>
  <c r="G58" i="36"/>
  <c r="G59" i="36"/>
  <c r="G60" i="36"/>
  <c r="G61" i="36"/>
  <c r="G62" i="36"/>
  <c r="G63" i="36"/>
  <c r="G64" i="36"/>
  <c r="G65" i="36"/>
  <c r="G66" i="36"/>
  <c r="G67" i="36"/>
  <c r="G68" i="36"/>
  <c r="G69" i="36"/>
  <c r="G70" i="36"/>
  <c r="G71" i="36"/>
  <c r="G54" i="36"/>
  <c r="C55" i="36"/>
  <c r="D55" i="36"/>
  <c r="E55" i="36"/>
  <c r="F55" i="36"/>
  <c r="C56" i="36"/>
  <c r="D56" i="36"/>
  <c r="E56" i="36"/>
  <c r="F56" i="36"/>
  <c r="C57" i="36"/>
  <c r="D57" i="36"/>
  <c r="E57" i="36"/>
  <c r="F57" i="36"/>
  <c r="C58" i="36"/>
  <c r="D58" i="36"/>
  <c r="E58" i="36"/>
  <c r="F58" i="36"/>
  <c r="C59" i="36"/>
  <c r="D59" i="36"/>
  <c r="E59" i="36"/>
  <c r="F59" i="36"/>
  <c r="C60" i="36"/>
  <c r="D60" i="36"/>
  <c r="E60" i="36"/>
  <c r="F60" i="36"/>
  <c r="C61" i="36"/>
  <c r="D61" i="36"/>
  <c r="E61" i="36"/>
  <c r="F61" i="36"/>
  <c r="C62" i="36"/>
  <c r="D62" i="36"/>
  <c r="E62" i="36"/>
  <c r="F62" i="36"/>
  <c r="C63" i="36"/>
  <c r="D63" i="36"/>
  <c r="E63" i="36"/>
  <c r="F63" i="36"/>
  <c r="C64" i="36"/>
  <c r="D64" i="36"/>
  <c r="E64" i="36"/>
  <c r="F64" i="36"/>
  <c r="C65" i="36"/>
  <c r="D65" i="36"/>
  <c r="E65" i="36"/>
  <c r="F65" i="36"/>
  <c r="C66" i="36"/>
  <c r="D66" i="36"/>
  <c r="E66" i="36"/>
  <c r="F66" i="36"/>
  <c r="C67" i="36"/>
  <c r="D67" i="36"/>
  <c r="E67" i="36"/>
  <c r="F67" i="36"/>
  <c r="C68" i="36"/>
  <c r="D68" i="36"/>
  <c r="E68" i="36"/>
  <c r="F68" i="36"/>
  <c r="C69" i="36"/>
  <c r="D69" i="36"/>
  <c r="E69" i="36"/>
  <c r="F69" i="36"/>
  <c r="C70" i="36"/>
  <c r="D70" i="36"/>
  <c r="E70" i="36"/>
  <c r="F70" i="36"/>
  <c r="C71" i="36"/>
  <c r="D71" i="36"/>
  <c r="E71" i="36"/>
  <c r="F71" i="36"/>
  <c r="D54" i="36"/>
  <c r="E54" i="36"/>
  <c r="F54" i="36"/>
  <c r="C54" i="36"/>
  <c r="G54" i="20"/>
  <c r="G55" i="20"/>
  <c r="G56" i="20"/>
  <c r="G57" i="20"/>
  <c r="G58" i="20"/>
  <c r="G59" i="20"/>
  <c r="G60" i="20"/>
  <c r="G61" i="20"/>
  <c r="G62" i="20"/>
  <c r="G63" i="20"/>
  <c r="G64" i="20"/>
  <c r="G65" i="20"/>
  <c r="G66" i="20"/>
  <c r="G67" i="20"/>
  <c r="G68" i="20"/>
  <c r="G69" i="20"/>
  <c r="G70" i="20"/>
  <c r="G53" i="20"/>
  <c r="C54" i="20"/>
  <c r="D54" i="20"/>
  <c r="E54" i="20"/>
  <c r="F54" i="20"/>
  <c r="C55" i="20"/>
  <c r="D55" i="20"/>
  <c r="E55" i="20"/>
  <c r="F55" i="20"/>
  <c r="C56" i="20"/>
  <c r="D56" i="20"/>
  <c r="E56" i="20"/>
  <c r="F56" i="20"/>
  <c r="C57" i="20"/>
  <c r="D57" i="20"/>
  <c r="E57" i="20"/>
  <c r="F57" i="20"/>
  <c r="C58" i="20"/>
  <c r="D58" i="20"/>
  <c r="E58" i="20"/>
  <c r="F58" i="20"/>
  <c r="C59" i="20"/>
  <c r="D59" i="20"/>
  <c r="E59" i="20"/>
  <c r="F59" i="20"/>
  <c r="C60" i="20"/>
  <c r="D60" i="20"/>
  <c r="E60" i="20"/>
  <c r="F60" i="20"/>
  <c r="C61" i="20"/>
  <c r="D61" i="20"/>
  <c r="E61" i="20"/>
  <c r="F61" i="20"/>
  <c r="C62" i="20"/>
  <c r="D62" i="20"/>
  <c r="E62" i="20"/>
  <c r="F62" i="20"/>
  <c r="C63" i="20"/>
  <c r="D63" i="20"/>
  <c r="E63" i="20"/>
  <c r="F63" i="20"/>
  <c r="C64" i="20"/>
  <c r="D64" i="20"/>
  <c r="E64" i="20"/>
  <c r="F64" i="20"/>
  <c r="C65" i="20"/>
  <c r="D65" i="20"/>
  <c r="E65" i="20"/>
  <c r="F65" i="20"/>
  <c r="C66" i="20"/>
  <c r="D66" i="20"/>
  <c r="E66" i="20"/>
  <c r="F66" i="20"/>
  <c r="C67" i="20"/>
  <c r="D67" i="20"/>
  <c r="E67" i="20"/>
  <c r="F67" i="20"/>
  <c r="C68" i="20"/>
  <c r="D68" i="20"/>
  <c r="E68" i="20"/>
  <c r="F68" i="20"/>
  <c r="C69" i="20"/>
  <c r="D69" i="20"/>
  <c r="E69" i="20"/>
  <c r="F69" i="20"/>
  <c r="C70" i="20"/>
  <c r="D70" i="20"/>
  <c r="E70" i="20"/>
  <c r="F70" i="20"/>
  <c r="D53" i="20"/>
  <c r="E53" i="20"/>
  <c r="F53" i="20"/>
  <c r="C53" i="20"/>
  <c r="G53" i="6"/>
  <c r="G54" i="6"/>
  <c r="G55" i="6"/>
  <c r="G56" i="6"/>
  <c r="G57" i="6"/>
  <c r="G58" i="6"/>
  <c r="G59" i="6"/>
  <c r="G60" i="6"/>
  <c r="G61" i="6"/>
  <c r="G62" i="6"/>
  <c r="G63" i="6"/>
  <c r="G64" i="6"/>
  <c r="G65" i="6"/>
  <c r="G66" i="6"/>
  <c r="G67" i="6"/>
  <c r="G68" i="6"/>
  <c r="G69" i="6"/>
  <c r="C53" i="6"/>
  <c r="D53" i="6"/>
  <c r="E53" i="6"/>
  <c r="F53" i="6"/>
  <c r="C54" i="6"/>
  <c r="D54" i="6"/>
  <c r="E54" i="6"/>
  <c r="F54" i="6"/>
  <c r="C55" i="6"/>
  <c r="D55" i="6"/>
  <c r="E55" i="6"/>
  <c r="F55" i="6"/>
  <c r="C56" i="6"/>
  <c r="D56" i="6"/>
  <c r="E56" i="6"/>
  <c r="F56" i="6"/>
  <c r="C57" i="6"/>
  <c r="D57" i="6"/>
  <c r="E57" i="6"/>
  <c r="F57" i="6"/>
  <c r="C58" i="6"/>
  <c r="D58" i="6"/>
  <c r="E58" i="6"/>
  <c r="F58" i="6"/>
  <c r="C59" i="6"/>
  <c r="D59" i="6"/>
  <c r="E59" i="6"/>
  <c r="F59" i="6"/>
  <c r="C60" i="6"/>
  <c r="D60" i="6"/>
  <c r="E60" i="6"/>
  <c r="F60" i="6"/>
  <c r="C61" i="6"/>
  <c r="D61" i="6"/>
  <c r="E61" i="6"/>
  <c r="F61" i="6"/>
  <c r="C62" i="6"/>
  <c r="D62" i="6"/>
  <c r="E62" i="6"/>
  <c r="F62" i="6"/>
  <c r="C63" i="6"/>
  <c r="D63" i="6"/>
  <c r="E63" i="6"/>
  <c r="F63" i="6"/>
  <c r="C64" i="6"/>
  <c r="D64" i="6"/>
  <c r="E64" i="6"/>
  <c r="F64" i="6"/>
  <c r="C65" i="6"/>
  <c r="D65" i="6"/>
  <c r="E65" i="6"/>
  <c r="F65" i="6"/>
  <c r="C66" i="6"/>
  <c r="D66" i="6"/>
  <c r="E66" i="6"/>
  <c r="F66" i="6"/>
  <c r="C67" i="6"/>
  <c r="D67" i="6"/>
  <c r="E67" i="6"/>
  <c r="F67" i="6"/>
  <c r="C68" i="6"/>
  <c r="D68" i="6"/>
  <c r="E68" i="6"/>
  <c r="F68" i="6"/>
  <c r="C69" i="6"/>
  <c r="D69" i="6"/>
  <c r="E69" i="6"/>
  <c r="F69" i="6"/>
  <c r="D52" i="6"/>
  <c r="E52" i="6"/>
  <c r="F52" i="6"/>
  <c r="C52" i="6"/>
  <c r="G54" i="5"/>
  <c r="G55" i="5"/>
  <c r="G56" i="5"/>
  <c r="G57" i="5"/>
  <c r="G58" i="5"/>
  <c r="G59" i="5"/>
  <c r="G60" i="5"/>
  <c r="G61" i="5"/>
  <c r="G62" i="5"/>
  <c r="G63" i="5"/>
  <c r="G64" i="5"/>
  <c r="G65" i="5"/>
  <c r="G66" i="5"/>
  <c r="G67" i="5"/>
  <c r="G68" i="5"/>
  <c r="G69" i="5"/>
  <c r="G70" i="5"/>
  <c r="G53" i="5"/>
  <c r="C54" i="5"/>
  <c r="D54" i="5"/>
  <c r="E54" i="5"/>
  <c r="F54" i="5"/>
  <c r="C55" i="5"/>
  <c r="D55" i="5"/>
  <c r="E55" i="5"/>
  <c r="F55" i="5"/>
  <c r="C56" i="5"/>
  <c r="D56" i="5"/>
  <c r="E56" i="5"/>
  <c r="F56" i="5"/>
  <c r="C57" i="5"/>
  <c r="D57" i="5"/>
  <c r="E57" i="5"/>
  <c r="F57" i="5"/>
  <c r="C58" i="5"/>
  <c r="D58" i="5"/>
  <c r="E58" i="5"/>
  <c r="F58" i="5"/>
  <c r="C59" i="5"/>
  <c r="D59" i="5"/>
  <c r="E59" i="5"/>
  <c r="F59" i="5"/>
  <c r="C60" i="5"/>
  <c r="D60" i="5"/>
  <c r="E60" i="5"/>
  <c r="F60" i="5"/>
  <c r="C61" i="5"/>
  <c r="D61" i="5"/>
  <c r="E61" i="5"/>
  <c r="F61" i="5"/>
  <c r="C62" i="5"/>
  <c r="D62" i="5"/>
  <c r="E62" i="5"/>
  <c r="F62" i="5"/>
  <c r="C63" i="5"/>
  <c r="D63" i="5"/>
  <c r="E63" i="5"/>
  <c r="F63" i="5"/>
  <c r="C64" i="5"/>
  <c r="D64" i="5"/>
  <c r="E64" i="5"/>
  <c r="F64" i="5"/>
  <c r="C65" i="5"/>
  <c r="D65" i="5"/>
  <c r="E65" i="5"/>
  <c r="F65" i="5"/>
  <c r="C66" i="5"/>
  <c r="D66" i="5"/>
  <c r="E66" i="5"/>
  <c r="F66" i="5"/>
  <c r="C67" i="5"/>
  <c r="D67" i="5"/>
  <c r="E67" i="5"/>
  <c r="F67" i="5"/>
  <c r="C68" i="5"/>
  <c r="D68" i="5"/>
  <c r="E68" i="5"/>
  <c r="F68" i="5"/>
  <c r="C69" i="5"/>
  <c r="D69" i="5"/>
  <c r="E69" i="5"/>
  <c r="F69" i="5"/>
  <c r="C70" i="5"/>
  <c r="D70" i="5"/>
  <c r="E70" i="5"/>
  <c r="F70" i="5"/>
  <c r="D53" i="5"/>
  <c r="E53" i="5"/>
  <c r="F53" i="5"/>
  <c r="C53" i="5"/>
  <c r="G55" i="48"/>
  <c r="G56" i="48"/>
  <c r="G57" i="48"/>
  <c r="G58" i="48"/>
  <c r="G59" i="48"/>
  <c r="G60" i="48"/>
  <c r="G61" i="48"/>
  <c r="G62" i="48"/>
  <c r="G63" i="48"/>
  <c r="G64" i="48"/>
  <c r="G65" i="48"/>
  <c r="G66" i="48"/>
  <c r="G67" i="48"/>
  <c r="G68" i="48"/>
  <c r="G69" i="48"/>
  <c r="G70" i="48"/>
  <c r="G71" i="48"/>
  <c r="G54" i="48"/>
  <c r="C55" i="48"/>
  <c r="D55" i="48"/>
  <c r="E55" i="48"/>
  <c r="F55" i="48"/>
  <c r="C56" i="48"/>
  <c r="D56" i="48"/>
  <c r="E56" i="48"/>
  <c r="F56" i="48"/>
  <c r="C57" i="48"/>
  <c r="D57" i="48"/>
  <c r="E57" i="48"/>
  <c r="F57" i="48"/>
  <c r="C58" i="48"/>
  <c r="D58" i="48"/>
  <c r="E58" i="48"/>
  <c r="F58" i="48"/>
  <c r="C59" i="48"/>
  <c r="D59" i="48"/>
  <c r="E59" i="48"/>
  <c r="F59" i="48"/>
  <c r="C60" i="48"/>
  <c r="D60" i="48"/>
  <c r="E60" i="48"/>
  <c r="F60" i="48"/>
  <c r="C61" i="48"/>
  <c r="D61" i="48"/>
  <c r="E61" i="48"/>
  <c r="F61" i="48"/>
  <c r="C62" i="48"/>
  <c r="D62" i="48"/>
  <c r="E62" i="48"/>
  <c r="F62" i="48"/>
  <c r="C63" i="48"/>
  <c r="D63" i="48"/>
  <c r="E63" i="48"/>
  <c r="F63" i="48"/>
  <c r="C64" i="48"/>
  <c r="D64" i="48"/>
  <c r="E64" i="48"/>
  <c r="F64" i="48"/>
  <c r="C65" i="48"/>
  <c r="D65" i="48"/>
  <c r="E65" i="48"/>
  <c r="F65" i="48"/>
  <c r="C66" i="48"/>
  <c r="D66" i="48"/>
  <c r="E66" i="48"/>
  <c r="F66" i="48"/>
  <c r="C67" i="48"/>
  <c r="D67" i="48"/>
  <c r="E67" i="48"/>
  <c r="F67" i="48"/>
  <c r="C68" i="48"/>
  <c r="D68" i="48"/>
  <c r="E68" i="48"/>
  <c r="F68" i="48"/>
  <c r="C69" i="48"/>
  <c r="D69" i="48"/>
  <c r="E69" i="48"/>
  <c r="F69" i="48"/>
  <c r="C70" i="48"/>
  <c r="D70" i="48"/>
  <c r="E70" i="48"/>
  <c r="F70" i="48"/>
  <c r="C71" i="48"/>
  <c r="D71" i="48"/>
  <c r="E71" i="48"/>
  <c r="F71" i="48"/>
  <c r="D54" i="48"/>
  <c r="E54" i="48"/>
  <c r="F54" i="48"/>
  <c r="C54" i="48"/>
  <c r="G55" i="61"/>
  <c r="G56" i="61"/>
  <c r="G57" i="61"/>
  <c r="G58" i="61"/>
  <c r="G59" i="61"/>
  <c r="G60" i="61"/>
  <c r="G61" i="61"/>
  <c r="G62" i="61"/>
  <c r="G63" i="61"/>
  <c r="G64" i="61"/>
  <c r="G65" i="61"/>
  <c r="G66" i="61"/>
  <c r="G67" i="61"/>
  <c r="G68" i="61"/>
  <c r="G69" i="61"/>
  <c r="G70" i="61"/>
  <c r="G71" i="61"/>
  <c r="G54" i="61"/>
  <c r="C55" i="61"/>
  <c r="D55" i="61"/>
  <c r="E55" i="61"/>
  <c r="F55" i="61"/>
  <c r="C56" i="61"/>
  <c r="D56" i="61"/>
  <c r="E56" i="61"/>
  <c r="F56" i="61"/>
  <c r="C57" i="61"/>
  <c r="D57" i="61"/>
  <c r="E57" i="61"/>
  <c r="F57" i="61"/>
  <c r="C58" i="61"/>
  <c r="D58" i="61"/>
  <c r="E58" i="61"/>
  <c r="F58" i="61"/>
  <c r="C59" i="61"/>
  <c r="D59" i="61"/>
  <c r="E59" i="61"/>
  <c r="F59" i="61"/>
  <c r="C60" i="61"/>
  <c r="D60" i="61"/>
  <c r="E60" i="61"/>
  <c r="F60" i="61"/>
  <c r="C61" i="61"/>
  <c r="D61" i="61"/>
  <c r="E61" i="61"/>
  <c r="F61" i="61"/>
  <c r="C62" i="61"/>
  <c r="D62" i="61"/>
  <c r="E62" i="61"/>
  <c r="F62" i="61"/>
  <c r="C63" i="61"/>
  <c r="D63" i="61"/>
  <c r="E63" i="61"/>
  <c r="F63" i="61"/>
  <c r="C64" i="61"/>
  <c r="D64" i="61"/>
  <c r="E64" i="61"/>
  <c r="F64" i="61"/>
  <c r="C65" i="61"/>
  <c r="D65" i="61"/>
  <c r="E65" i="61"/>
  <c r="F65" i="61"/>
  <c r="C66" i="61"/>
  <c r="D66" i="61"/>
  <c r="E66" i="61"/>
  <c r="F66" i="61"/>
  <c r="C67" i="61"/>
  <c r="D67" i="61"/>
  <c r="E67" i="61"/>
  <c r="F67" i="61"/>
  <c r="C68" i="61"/>
  <c r="D68" i="61"/>
  <c r="E68" i="61"/>
  <c r="F68" i="61"/>
  <c r="C69" i="61"/>
  <c r="D69" i="61"/>
  <c r="E69" i="61"/>
  <c r="F69" i="61"/>
  <c r="C70" i="61"/>
  <c r="D70" i="61"/>
  <c r="E70" i="61"/>
  <c r="F70" i="61"/>
  <c r="C71" i="61"/>
  <c r="D71" i="61"/>
  <c r="E71" i="61"/>
  <c r="F71" i="61"/>
  <c r="D54" i="61"/>
  <c r="E54" i="61"/>
  <c r="F54" i="61"/>
  <c r="C54" i="61"/>
  <c r="G55" i="45"/>
  <c r="G56" i="45"/>
  <c r="G57" i="45"/>
  <c r="G58" i="45"/>
  <c r="G59" i="45"/>
  <c r="G60" i="45"/>
  <c r="G61" i="45"/>
  <c r="G62" i="45"/>
  <c r="G63" i="45"/>
  <c r="G64" i="45"/>
  <c r="G65" i="45"/>
  <c r="G66" i="45"/>
  <c r="G67" i="45"/>
  <c r="G68" i="45"/>
  <c r="G69" i="45"/>
  <c r="G70" i="45"/>
  <c r="G71" i="45"/>
  <c r="G54" i="45"/>
  <c r="C55" i="45"/>
  <c r="D55" i="45"/>
  <c r="E55" i="45"/>
  <c r="F55" i="45"/>
  <c r="C56" i="45"/>
  <c r="D56" i="45"/>
  <c r="E56" i="45"/>
  <c r="F56" i="45"/>
  <c r="C57" i="45"/>
  <c r="D57" i="45"/>
  <c r="E57" i="45"/>
  <c r="F57" i="45"/>
  <c r="C58" i="45"/>
  <c r="D58" i="45"/>
  <c r="E58" i="45"/>
  <c r="F58" i="45"/>
  <c r="C59" i="45"/>
  <c r="D59" i="45"/>
  <c r="E59" i="45"/>
  <c r="F59" i="45"/>
  <c r="C60" i="45"/>
  <c r="D60" i="45"/>
  <c r="E60" i="45"/>
  <c r="F60" i="45"/>
  <c r="C61" i="45"/>
  <c r="D61" i="45"/>
  <c r="E61" i="45"/>
  <c r="F61" i="45"/>
  <c r="C62" i="45"/>
  <c r="D62" i="45"/>
  <c r="E62" i="45"/>
  <c r="F62" i="45"/>
  <c r="C63" i="45"/>
  <c r="D63" i="45"/>
  <c r="E63" i="45"/>
  <c r="F63" i="45"/>
  <c r="C64" i="45"/>
  <c r="D64" i="45"/>
  <c r="E64" i="45"/>
  <c r="F64" i="45"/>
  <c r="C65" i="45"/>
  <c r="D65" i="45"/>
  <c r="E65" i="45"/>
  <c r="F65" i="45"/>
  <c r="C66" i="45"/>
  <c r="D66" i="45"/>
  <c r="E66" i="45"/>
  <c r="F66" i="45"/>
  <c r="C67" i="45"/>
  <c r="D67" i="45"/>
  <c r="E67" i="45"/>
  <c r="F67" i="45"/>
  <c r="C68" i="45"/>
  <c r="D68" i="45"/>
  <c r="E68" i="45"/>
  <c r="F68" i="45"/>
  <c r="C69" i="45"/>
  <c r="D69" i="45"/>
  <c r="E69" i="45"/>
  <c r="F69" i="45"/>
  <c r="C70" i="45"/>
  <c r="D70" i="45"/>
  <c r="E70" i="45"/>
  <c r="F70" i="45"/>
  <c r="C71" i="45"/>
  <c r="D71" i="45"/>
  <c r="E71" i="45"/>
  <c r="F71" i="45"/>
  <c r="D54" i="45"/>
  <c r="E54" i="45"/>
  <c r="F54" i="45"/>
  <c r="C54" i="45"/>
  <c r="G69" i="2"/>
  <c r="G53" i="2"/>
  <c r="G54" i="2"/>
  <c r="G55" i="2"/>
  <c r="G56" i="2"/>
  <c r="G57" i="2"/>
  <c r="G58" i="2"/>
  <c r="G59" i="2"/>
  <c r="G60" i="2"/>
  <c r="G61" i="2"/>
  <c r="G62" i="2"/>
  <c r="G63" i="2"/>
  <c r="G64" i="2"/>
  <c r="G65" i="2"/>
  <c r="G66" i="2"/>
  <c r="G67" i="2"/>
  <c r="G68" i="2"/>
  <c r="G52" i="2"/>
  <c r="G69" i="15"/>
  <c r="G53" i="15"/>
  <c r="G54" i="15"/>
  <c r="G55" i="15"/>
  <c r="G56" i="15"/>
  <c r="G57" i="15"/>
  <c r="G58" i="15"/>
  <c r="G59" i="15"/>
  <c r="G60" i="15"/>
  <c r="G61" i="15"/>
  <c r="G62" i="15"/>
  <c r="G63" i="15"/>
  <c r="G64" i="15"/>
  <c r="G65" i="15"/>
  <c r="G66" i="15"/>
  <c r="G67" i="15"/>
  <c r="G68" i="15"/>
  <c r="D69" i="1" l="1"/>
  <c r="C69" i="1"/>
  <c r="F69" i="15" l="1"/>
  <c r="E69" i="15"/>
  <c r="D69" i="15"/>
  <c r="C69" i="15"/>
  <c r="F68" i="15"/>
  <c r="E68" i="15"/>
  <c r="D68" i="15"/>
  <c r="C68" i="15"/>
  <c r="F67" i="15"/>
  <c r="E67" i="15"/>
  <c r="D67" i="15"/>
  <c r="C67" i="15"/>
  <c r="F66" i="15"/>
  <c r="E66" i="15"/>
  <c r="D66" i="15"/>
  <c r="C66" i="15"/>
  <c r="F65" i="15"/>
  <c r="E65" i="15"/>
  <c r="D65" i="15"/>
  <c r="C65" i="15"/>
  <c r="F64" i="15"/>
  <c r="E64" i="15"/>
  <c r="D64" i="15"/>
  <c r="C64" i="15"/>
  <c r="F63" i="15"/>
  <c r="E63" i="15"/>
  <c r="D63" i="15"/>
  <c r="C63" i="15"/>
  <c r="F62" i="15"/>
  <c r="E62" i="15"/>
  <c r="D62" i="15"/>
  <c r="C62" i="15"/>
  <c r="F61" i="15"/>
  <c r="E61" i="15"/>
  <c r="D61" i="15"/>
  <c r="C61" i="15"/>
  <c r="F60" i="15"/>
  <c r="E60" i="15"/>
  <c r="D60" i="15"/>
  <c r="C60" i="15"/>
  <c r="F59" i="15"/>
  <c r="E59" i="15"/>
  <c r="D59" i="15"/>
  <c r="C59" i="15"/>
  <c r="F58" i="15"/>
  <c r="E58" i="15"/>
  <c r="D58" i="15"/>
  <c r="C58" i="15"/>
  <c r="F57" i="15"/>
  <c r="E57" i="15"/>
  <c r="D57" i="15"/>
  <c r="C57" i="15"/>
  <c r="F56" i="15"/>
  <c r="E56" i="15"/>
  <c r="D56" i="15"/>
  <c r="C56" i="15"/>
  <c r="F55" i="15"/>
  <c r="E55" i="15"/>
  <c r="D55" i="15"/>
  <c r="C55" i="15"/>
  <c r="F54" i="15"/>
  <c r="E54" i="15"/>
  <c r="D54" i="15"/>
  <c r="C54" i="15"/>
  <c r="F53" i="15"/>
  <c r="E53" i="15"/>
  <c r="D53" i="15"/>
  <c r="C53" i="15"/>
  <c r="F52" i="15"/>
  <c r="E52" i="15"/>
  <c r="D52" i="15"/>
  <c r="C52" i="15"/>
  <c r="O69" i="2"/>
  <c r="F69" i="1"/>
  <c r="E69" i="1"/>
  <c r="F69" i="2" l="1"/>
  <c r="E69" i="2"/>
  <c r="D69" i="2"/>
  <c r="C69" i="2"/>
  <c r="F68" i="2"/>
  <c r="E68" i="2"/>
  <c r="D68" i="2"/>
  <c r="C68" i="2"/>
  <c r="F67" i="2"/>
  <c r="E67" i="2"/>
  <c r="D67" i="2"/>
  <c r="C67" i="2"/>
  <c r="F66" i="2"/>
  <c r="E66" i="2"/>
  <c r="D66" i="2"/>
  <c r="C66" i="2"/>
  <c r="F65" i="2"/>
  <c r="E65" i="2"/>
  <c r="D65" i="2"/>
  <c r="C65" i="2"/>
  <c r="F64" i="2"/>
  <c r="E64" i="2"/>
  <c r="D64" i="2"/>
  <c r="C64" i="2"/>
  <c r="F63" i="2"/>
  <c r="E63" i="2"/>
  <c r="D63" i="2"/>
  <c r="C63" i="2"/>
  <c r="F62" i="2"/>
  <c r="E62" i="2"/>
  <c r="D62" i="2"/>
  <c r="C62" i="2"/>
  <c r="F61" i="2"/>
  <c r="E61" i="2"/>
  <c r="D61" i="2"/>
  <c r="C61" i="2"/>
  <c r="F60" i="2"/>
  <c r="E60" i="2"/>
  <c r="D60" i="2"/>
  <c r="C60" i="2"/>
  <c r="F59" i="2"/>
  <c r="E59" i="2"/>
  <c r="D59" i="2"/>
  <c r="C59" i="2"/>
  <c r="F58" i="2"/>
  <c r="E58" i="2"/>
  <c r="D58" i="2"/>
  <c r="C58" i="2"/>
  <c r="F57" i="2"/>
  <c r="E57" i="2"/>
  <c r="D57" i="2"/>
  <c r="C57" i="2"/>
  <c r="F56" i="2"/>
  <c r="E56" i="2"/>
  <c r="D56" i="2"/>
  <c r="C56" i="2"/>
  <c r="F55" i="2"/>
  <c r="E55" i="2"/>
  <c r="D55" i="2"/>
  <c r="C55" i="2"/>
  <c r="F54" i="2"/>
  <c r="E54" i="2"/>
  <c r="D54" i="2"/>
  <c r="C54" i="2"/>
  <c r="F53" i="2"/>
  <c r="E53" i="2"/>
  <c r="D53" i="2"/>
  <c r="C53" i="2"/>
  <c r="F52" i="2"/>
  <c r="E52" i="2"/>
  <c r="D52" i="2"/>
  <c r="C52" i="2"/>
  <c r="J144" i="1" l="1"/>
  <c r="I144" i="1"/>
  <c r="H144" i="1"/>
  <c r="F68" i="1" l="1"/>
  <c r="E68" i="1"/>
  <c r="C144" i="1" l="1"/>
  <c r="C45" i="61"/>
  <c r="J143" i="1" l="1"/>
  <c r="I143" i="1"/>
  <c r="H143" i="1"/>
  <c r="F67" i="1"/>
  <c r="E67" i="1"/>
  <c r="F66" i="1" l="1"/>
  <c r="E66" i="1"/>
  <c r="J142" i="1" l="1"/>
  <c r="I142" i="1"/>
  <c r="H142" i="1"/>
  <c r="C46" i="20" l="1"/>
  <c r="F65" i="1" l="1"/>
  <c r="E65" i="1"/>
  <c r="J141" i="1"/>
  <c r="I141" i="1"/>
  <c r="H141" i="1"/>
  <c r="C29" i="47" l="1"/>
  <c r="C30" i="47"/>
  <c r="C31" i="47"/>
  <c r="C32" i="47"/>
  <c r="C33" i="47"/>
  <c r="C34" i="47"/>
  <c r="C35" i="47"/>
  <c r="C36" i="47"/>
  <c r="C37" i="47"/>
  <c r="C38" i="47"/>
  <c r="C39" i="47"/>
  <c r="C40" i="47"/>
  <c r="C41" i="47"/>
  <c r="C42" i="47"/>
  <c r="C43" i="47"/>
  <c r="C44" i="47"/>
  <c r="C28" i="47"/>
  <c r="C31" i="42" l="1"/>
  <c r="C32" i="42"/>
  <c r="C33" i="42"/>
  <c r="C34" i="42"/>
  <c r="C35" i="42"/>
  <c r="C36" i="42"/>
  <c r="C37" i="42"/>
  <c r="C38" i="42"/>
  <c r="C39" i="42"/>
  <c r="C40" i="42"/>
  <c r="C41" i="42"/>
  <c r="C42" i="42"/>
  <c r="C43" i="42"/>
  <c r="C44" i="42"/>
  <c r="C45" i="42"/>
  <c r="C46" i="42"/>
  <c r="C30" i="42"/>
  <c r="C31" i="43"/>
  <c r="C32" i="43"/>
  <c r="C33" i="43"/>
  <c r="C34" i="43"/>
  <c r="C35" i="43"/>
  <c r="C36" i="43"/>
  <c r="C37" i="43"/>
  <c r="C38" i="43"/>
  <c r="C39" i="43"/>
  <c r="C40" i="43"/>
  <c r="C41" i="43"/>
  <c r="C42" i="43"/>
  <c r="C43" i="43"/>
  <c r="C44" i="43"/>
  <c r="C45" i="43"/>
  <c r="C46" i="43"/>
  <c r="C30" i="43"/>
  <c r="C31" i="44"/>
  <c r="C32" i="44"/>
  <c r="C33" i="44"/>
  <c r="C34" i="44"/>
  <c r="C35" i="44"/>
  <c r="C36" i="44"/>
  <c r="C37" i="44"/>
  <c r="C38" i="44"/>
  <c r="C39" i="44"/>
  <c r="C40" i="44"/>
  <c r="C41" i="44"/>
  <c r="C42" i="44"/>
  <c r="C43" i="44"/>
  <c r="C44" i="44"/>
  <c r="C45" i="44"/>
  <c r="C46" i="44"/>
  <c r="C30" i="44"/>
  <c r="C31" i="36"/>
  <c r="C32" i="36"/>
  <c r="C33" i="36"/>
  <c r="C34" i="36"/>
  <c r="C35" i="36"/>
  <c r="C36" i="36"/>
  <c r="C37" i="36"/>
  <c r="C38" i="36"/>
  <c r="C39" i="36"/>
  <c r="C40" i="36"/>
  <c r="C41" i="36"/>
  <c r="C42" i="36"/>
  <c r="C43" i="36"/>
  <c r="C44" i="36"/>
  <c r="C45" i="36"/>
  <c r="C46" i="36"/>
  <c r="C30" i="36"/>
  <c r="C30" i="20"/>
  <c r="C31" i="20"/>
  <c r="C32" i="20"/>
  <c r="C33" i="20"/>
  <c r="C34" i="20"/>
  <c r="C35" i="20"/>
  <c r="C36" i="20"/>
  <c r="C37" i="20"/>
  <c r="C38" i="20"/>
  <c r="C39" i="20"/>
  <c r="C40" i="20"/>
  <c r="C41" i="20"/>
  <c r="C42" i="20"/>
  <c r="C43" i="20"/>
  <c r="C44" i="20"/>
  <c r="C45" i="20"/>
  <c r="C29" i="20"/>
  <c r="C29" i="15"/>
  <c r="C30" i="15"/>
  <c r="C31" i="15"/>
  <c r="C32" i="15"/>
  <c r="C33" i="15"/>
  <c r="C34" i="15"/>
  <c r="C35" i="15"/>
  <c r="C36" i="15"/>
  <c r="C37" i="15"/>
  <c r="C38" i="15"/>
  <c r="C39" i="15"/>
  <c r="C40" i="15"/>
  <c r="C41" i="15"/>
  <c r="C42" i="15"/>
  <c r="C43" i="15"/>
  <c r="C44" i="15"/>
  <c r="C28" i="15"/>
  <c r="C29" i="45"/>
  <c r="C30" i="45"/>
  <c r="C31" i="45"/>
  <c r="C32" i="45"/>
  <c r="C33" i="45"/>
  <c r="C34" i="45"/>
  <c r="C35" i="45"/>
  <c r="C36" i="45"/>
  <c r="C37" i="45"/>
  <c r="C38" i="45"/>
  <c r="C39" i="45"/>
  <c r="C40" i="45"/>
  <c r="C41" i="45"/>
  <c r="C42" i="45"/>
  <c r="C43" i="45"/>
  <c r="C44" i="45"/>
  <c r="C28" i="45"/>
  <c r="C29" i="2" l="1"/>
  <c r="C30" i="2"/>
  <c r="C31" i="2"/>
  <c r="C32" i="2"/>
  <c r="C33" i="2"/>
  <c r="C34" i="2"/>
  <c r="C35" i="2"/>
  <c r="C36" i="2"/>
  <c r="C37" i="2"/>
  <c r="C38" i="2"/>
  <c r="C39" i="2"/>
  <c r="C40" i="2"/>
  <c r="C41" i="2"/>
  <c r="C42" i="2"/>
  <c r="C43" i="2"/>
  <c r="C44" i="2"/>
  <c r="C28" i="2"/>
  <c r="AA29" i="31"/>
  <c r="AA30" i="31"/>
  <c r="AA31" i="31"/>
  <c r="AA32" i="31"/>
  <c r="AA33" i="31"/>
  <c r="AA34" i="31"/>
  <c r="AA35" i="31"/>
  <c r="AA36" i="31"/>
  <c r="AA37" i="31"/>
  <c r="AA38" i="31"/>
  <c r="AA39" i="31"/>
  <c r="AA40" i="31"/>
  <c r="AA41" i="31"/>
  <c r="AA42" i="31"/>
  <c r="AA43" i="31"/>
  <c r="AA44" i="31"/>
  <c r="AA28" i="31"/>
  <c r="AA30" i="17"/>
  <c r="AA31" i="17"/>
  <c r="AA32" i="17"/>
  <c r="AA33" i="17"/>
  <c r="AA34" i="17"/>
  <c r="AA35" i="17"/>
  <c r="AA36" i="17"/>
  <c r="AA37" i="17"/>
  <c r="AA38" i="17"/>
  <c r="AA39" i="17"/>
  <c r="AA40" i="17"/>
  <c r="AA41" i="17"/>
  <c r="AA42" i="17"/>
  <c r="AA43" i="17"/>
  <c r="AA44" i="17"/>
  <c r="AA45" i="17"/>
  <c r="AA29" i="17"/>
  <c r="C29" i="6"/>
  <c r="C30" i="6"/>
  <c r="C31" i="6"/>
  <c r="C32" i="6"/>
  <c r="C33" i="6"/>
  <c r="C34" i="6"/>
  <c r="C35" i="6"/>
  <c r="C36" i="6"/>
  <c r="C37" i="6"/>
  <c r="C38" i="6"/>
  <c r="C39" i="6"/>
  <c r="C40" i="6"/>
  <c r="C41" i="6"/>
  <c r="C42" i="6"/>
  <c r="C43" i="6"/>
  <c r="C44" i="6"/>
  <c r="C28" i="6"/>
  <c r="C30" i="5"/>
  <c r="C31" i="5"/>
  <c r="C32" i="5"/>
  <c r="C33" i="5"/>
  <c r="C34" i="5"/>
  <c r="C35" i="5"/>
  <c r="C36" i="5"/>
  <c r="C37" i="5"/>
  <c r="C38" i="5"/>
  <c r="C39" i="5"/>
  <c r="C40" i="5"/>
  <c r="C41" i="5"/>
  <c r="C42" i="5"/>
  <c r="C43" i="5"/>
  <c r="C44" i="5"/>
  <c r="C45" i="5"/>
  <c r="C29" i="5"/>
  <c r="C47" i="43" l="1"/>
  <c r="C47" i="44"/>
  <c r="C47" i="36"/>
  <c r="C45" i="45"/>
  <c r="C45" i="47" l="1"/>
  <c r="C45" i="15"/>
  <c r="C47" i="42"/>
  <c r="C36" i="48"/>
  <c r="C35" i="48"/>
  <c r="C29" i="48"/>
  <c r="C43" i="48"/>
  <c r="C42" i="48"/>
  <c r="C34" i="48"/>
  <c r="C37" i="48"/>
  <c r="C33" i="48"/>
  <c r="C32" i="48"/>
  <c r="C40" i="48"/>
  <c r="C39" i="48"/>
  <c r="C31" i="48"/>
  <c r="C28" i="48"/>
  <c r="C44" i="48"/>
  <c r="C41" i="48"/>
  <c r="C38" i="48"/>
  <c r="C30" i="48"/>
  <c r="AA46" i="17"/>
  <c r="C45" i="2" l="1"/>
  <c r="C45" i="6"/>
  <c r="C46" i="5"/>
  <c r="AA45" i="31"/>
  <c r="C45" i="48" l="1"/>
  <c r="G141" i="1" s="1"/>
  <c r="G196" i="1" l="1"/>
  <c r="F196" i="1"/>
  <c r="J120" i="1"/>
  <c r="I120" i="1"/>
  <c r="H120" i="1"/>
  <c r="G120" i="1"/>
  <c r="F44" i="1"/>
  <c r="E44" i="1"/>
  <c r="G195" i="1"/>
  <c r="F195" i="1"/>
  <c r="J119" i="1"/>
  <c r="I119" i="1"/>
  <c r="H119" i="1"/>
  <c r="G119" i="1"/>
  <c r="F43" i="1"/>
  <c r="E43" i="1"/>
  <c r="G194" i="1"/>
  <c r="F194" i="1"/>
  <c r="J118" i="1"/>
  <c r="I118" i="1"/>
  <c r="H118" i="1"/>
  <c r="G118" i="1"/>
  <c r="F42" i="1"/>
  <c r="E42" i="1"/>
  <c r="G193" i="1"/>
  <c r="F193" i="1"/>
  <c r="J117" i="1"/>
  <c r="I117" i="1"/>
  <c r="H117" i="1"/>
  <c r="G117" i="1"/>
  <c r="F41" i="1"/>
  <c r="E41" i="1"/>
  <c r="H244" i="1"/>
  <c r="F244" i="1"/>
  <c r="D244" i="1"/>
  <c r="G192" i="1"/>
  <c r="F192" i="1"/>
  <c r="J116" i="1"/>
  <c r="I116" i="1"/>
  <c r="H116" i="1"/>
  <c r="G116" i="1"/>
  <c r="F40" i="1"/>
  <c r="E40" i="1"/>
  <c r="H243" i="1"/>
  <c r="F243" i="1"/>
  <c r="D243" i="1"/>
  <c r="G191" i="1"/>
  <c r="F191" i="1"/>
  <c r="J115" i="1"/>
  <c r="I115" i="1"/>
  <c r="H115" i="1"/>
  <c r="G115" i="1"/>
  <c r="F39" i="1"/>
  <c r="E39" i="1"/>
  <c r="H242" i="1"/>
  <c r="F242" i="1"/>
  <c r="D239" i="1"/>
  <c r="D242" i="1"/>
  <c r="G190" i="1"/>
  <c r="F190" i="1"/>
  <c r="J114" i="1"/>
  <c r="I114" i="1"/>
  <c r="H114" i="1"/>
  <c r="G114" i="1"/>
  <c r="F38" i="1"/>
  <c r="E38" i="1"/>
  <c r="H241" i="1"/>
  <c r="H240" i="1"/>
  <c r="H239" i="1"/>
  <c r="H238" i="1"/>
  <c r="H237" i="1"/>
  <c r="F241" i="1"/>
  <c r="F240" i="1"/>
  <c r="F239" i="1"/>
  <c r="F238" i="1"/>
  <c r="F237" i="1"/>
  <c r="D241" i="1"/>
  <c r="G189" i="1"/>
  <c r="F189" i="1"/>
  <c r="F37" i="1"/>
  <c r="E37" i="1"/>
  <c r="J113" i="1"/>
  <c r="I113" i="1"/>
  <c r="H113" i="1"/>
  <c r="G113" i="1"/>
  <c r="F36" i="1"/>
  <c r="E36" i="1"/>
  <c r="J112" i="1"/>
  <c r="I112" i="1"/>
  <c r="H112" i="1"/>
  <c r="G112" i="1"/>
  <c r="D240" i="1"/>
  <c r="G188" i="1"/>
  <c r="F188" i="1"/>
  <c r="G187" i="1"/>
  <c r="F187" i="1"/>
  <c r="F35" i="1"/>
  <c r="E35" i="1"/>
  <c r="J111" i="1"/>
  <c r="I111" i="1"/>
  <c r="H111" i="1"/>
  <c r="G111" i="1"/>
  <c r="D238" i="1"/>
  <c r="D237" i="1"/>
  <c r="G186" i="1"/>
  <c r="F186" i="1"/>
  <c r="F34" i="1"/>
  <c r="E34" i="1"/>
  <c r="J110" i="1"/>
  <c r="I110" i="1"/>
  <c r="H110" i="1"/>
  <c r="G110" i="1"/>
  <c r="G167" i="1"/>
  <c r="G168" i="1"/>
  <c r="G169" i="1"/>
  <c r="G170" i="1"/>
  <c r="G171" i="1"/>
  <c r="G172" i="1"/>
  <c r="G173" i="1"/>
  <c r="G174" i="1"/>
  <c r="G175" i="1"/>
  <c r="G176" i="1"/>
  <c r="G177" i="1"/>
  <c r="G178" i="1"/>
  <c r="G179" i="1"/>
  <c r="G180" i="1"/>
  <c r="G181" i="1"/>
  <c r="G182" i="1"/>
  <c r="G183" i="1"/>
  <c r="G184" i="1"/>
  <c r="G185" i="1"/>
  <c r="G162" i="1"/>
  <c r="G163" i="1"/>
  <c r="G164" i="1"/>
  <c r="G165" i="1"/>
  <c r="G166" i="1"/>
  <c r="G161" i="1"/>
  <c r="F185" i="1"/>
  <c r="F33" i="1"/>
  <c r="E33" i="1"/>
  <c r="J109" i="1"/>
  <c r="I109" i="1"/>
  <c r="H109" i="1"/>
  <c r="G109" i="1"/>
  <c r="F184" i="1"/>
  <c r="J108" i="1"/>
  <c r="I108" i="1"/>
  <c r="H108" i="1"/>
  <c r="G108" i="1"/>
  <c r="Z23" i="31"/>
  <c r="Z23" i="17"/>
  <c r="F32" i="1"/>
  <c r="E32" i="1"/>
  <c r="F183" i="1"/>
  <c r="J107" i="1"/>
  <c r="I107" i="1"/>
  <c r="H107" i="1"/>
  <c r="F31" i="1"/>
  <c r="E31" i="1"/>
  <c r="G107" i="1"/>
  <c r="Y23" i="31"/>
  <c r="Y23" i="17"/>
  <c r="F182" i="1"/>
  <c r="F30" i="1"/>
  <c r="E30" i="1"/>
  <c r="J106" i="1"/>
  <c r="I106" i="1"/>
  <c r="H106" i="1"/>
  <c r="G106" i="1"/>
  <c r="T29" i="31"/>
  <c r="T30" i="31"/>
  <c r="T31" i="31"/>
  <c r="T32" i="31"/>
  <c r="T33" i="31"/>
  <c r="T34" i="31"/>
  <c r="T35" i="31"/>
  <c r="T36" i="31"/>
  <c r="T37" i="31"/>
  <c r="T38" i="31"/>
  <c r="T39" i="31"/>
  <c r="T40" i="31"/>
  <c r="T41" i="31"/>
  <c r="T42" i="31"/>
  <c r="T43" i="31"/>
  <c r="T44" i="31"/>
  <c r="T28" i="31"/>
  <c r="X23" i="31"/>
  <c r="T30" i="17"/>
  <c r="T31" i="17"/>
  <c r="T32" i="17"/>
  <c r="T33" i="17"/>
  <c r="T34" i="17"/>
  <c r="T35" i="17"/>
  <c r="T36" i="17"/>
  <c r="T37" i="17"/>
  <c r="T38" i="17"/>
  <c r="T39" i="17"/>
  <c r="T40" i="17"/>
  <c r="T41" i="17"/>
  <c r="T42" i="17"/>
  <c r="T43" i="17"/>
  <c r="T44" i="17"/>
  <c r="T45" i="17"/>
  <c r="T29" i="17"/>
  <c r="X23" i="17"/>
  <c r="F181" i="1"/>
  <c r="F29" i="1"/>
  <c r="E29" i="1"/>
  <c r="J105" i="1"/>
  <c r="I105" i="1"/>
  <c r="H105" i="1"/>
  <c r="G105" i="1"/>
  <c r="S29" i="31"/>
  <c r="S30" i="31"/>
  <c r="S31" i="31"/>
  <c r="S32" i="31"/>
  <c r="S33" i="31"/>
  <c r="S34" i="31"/>
  <c r="S35" i="31"/>
  <c r="S36" i="31"/>
  <c r="S37" i="31"/>
  <c r="S38" i="31"/>
  <c r="S39" i="31"/>
  <c r="S40" i="31"/>
  <c r="S41" i="31"/>
  <c r="S42" i="31"/>
  <c r="S43" i="31"/>
  <c r="S44" i="31"/>
  <c r="S28" i="31"/>
  <c r="W23" i="31"/>
  <c r="S45" i="17"/>
  <c r="S44" i="17"/>
  <c r="S43" i="17"/>
  <c r="S42" i="17"/>
  <c r="S41" i="17"/>
  <c r="S40" i="17"/>
  <c r="S39" i="17"/>
  <c r="S38" i="17"/>
  <c r="S37" i="17"/>
  <c r="S36" i="17"/>
  <c r="S35" i="17"/>
  <c r="S34" i="17"/>
  <c r="S33" i="17"/>
  <c r="S32" i="17"/>
  <c r="S31" i="17"/>
  <c r="S30" i="17"/>
  <c r="S29" i="17"/>
  <c r="W23" i="17"/>
  <c r="S46" i="17" s="1"/>
  <c r="R44" i="31"/>
  <c r="Q44" i="31"/>
  <c r="P44" i="31"/>
  <c r="O44" i="31"/>
  <c r="N44" i="31"/>
  <c r="M44" i="31"/>
  <c r="L44" i="31"/>
  <c r="K44" i="31"/>
  <c r="J44" i="31"/>
  <c r="I44" i="31"/>
  <c r="H44" i="31"/>
  <c r="G44" i="31"/>
  <c r="F44" i="31"/>
  <c r="E44" i="31"/>
  <c r="D44" i="31"/>
  <c r="C44" i="31"/>
  <c r="R43" i="31"/>
  <c r="Q43" i="31"/>
  <c r="P43" i="31"/>
  <c r="O43" i="31"/>
  <c r="N43" i="31"/>
  <c r="M43" i="31"/>
  <c r="L43" i="31"/>
  <c r="K43" i="31"/>
  <c r="J43" i="31"/>
  <c r="I43" i="31"/>
  <c r="H43" i="31"/>
  <c r="G43" i="31"/>
  <c r="F43" i="31"/>
  <c r="E43" i="31"/>
  <c r="D43" i="31"/>
  <c r="C43" i="31"/>
  <c r="R42" i="31"/>
  <c r="Q42" i="31"/>
  <c r="P42" i="31"/>
  <c r="O42" i="31"/>
  <c r="N42" i="31"/>
  <c r="M42" i="31"/>
  <c r="L42" i="31"/>
  <c r="K42" i="31"/>
  <c r="J42" i="31"/>
  <c r="I42" i="31"/>
  <c r="H42" i="31"/>
  <c r="G42" i="31"/>
  <c r="F42" i="31"/>
  <c r="E42" i="31"/>
  <c r="D42" i="31"/>
  <c r="C42" i="31"/>
  <c r="R41" i="31"/>
  <c r="Q41" i="31"/>
  <c r="P41" i="31"/>
  <c r="O41" i="31"/>
  <c r="N41" i="31"/>
  <c r="M41" i="31"/>
  <c r="L41" i="31"/>
  <c r="K41" i="31"/>
  <c r="J41" i="31"/>
  <c r="I41" i="31"/>
  <c r="H41" i="31"/>
  <c r="G41" i="31"/>
  <c r="F41" i="31"/>
  <c r="E41" i="31"/>
  <c r="D41" i="31"/>
  <c r="C41" i="31"/>
  <c r="R40" i="31"/>
  <c r="Q40" i="31"/>
  <c r="P40" i="31"/>
  <c r="O40" i="31"/>
  <c r="N40" i="31"/>
  <c r="M40" i="31"/>
  <c r="L40" i="31"/>
  <c r="K40" i="31"/>
  <c r="J40" i="31"/>
  <c r="I40" i="31"/>
  <c r="H40" i="31"/>
  <c r="G40" i="31"/>
  <c r="F40" i="31"/>
  <c r="E40" i="31"/>
  <c r="D40" i="31"/>
  <c r="C40" i="31"/>
  <c r="R39" i="31"/>
  <c r="Q39" i="31"/>
  <c r="P39" i="31"/>
  <c r="O39" i="31"/>
  <c r="N39" i="31"/>
  <c r="M39" i="31"/>
  <c r="L39" i="31"/>
  <c r="K39" i="31"/>
  <c r="J39" i="31"/>
  <c r="I39" i="31"/>
  <c r="H39" i="31"/>
  <c r="G39" i="31"/>
  <c r="F39" i="31"/>
  <c r="E39" i="31"/>
  <c r="D39" i="31"/>
  <c r="C39" i="31"/>
  <c r="R38" i="31"/>
  <c r="Q38" i="31"/>
  <c r="P38" i="31"/>
  <c r="O38" i="31"/>
  <c r="N38" i="31"/>
  <c r="M38" i="31"/>
  <c r="L38" i="31"/>
  <c r="K38" i="31"/>
  <c r="J38" i="31"/>
  <c r="I38" i="31"/>
  <c r="H38" i="31"/>
  <c r="G38" i="31"/>
  <c r="F38" i="31"/>
  <c r="E38" i="31"/>
  <c r="D38" i="31"/>
  <c r="C38" i="31"/>
  <c r="R37" i="31"/>
  <c r="Q37" i="31"/>
  <c r="P37" i="31"/>
  <c r="O37" i="31"/>
  <c r="N37" i="31"/>
  <c r="M37" i="31"/>
  <c r="L37" i="31"/>
  <c r="K37" i="31"/>
  <c r="J37" i="31"/>
  <c r="I37" i="31"/>
  <c r="H37" i="31"/>
  <c r="G37" i="31"/>
  <c r="F37" i="31"/>
  <c r="E37" i="31"/>
  <c r="D37" i="31"/>
  <c r="C37" i="31"/>
  <c r="R36" i="31"/>
  <c r="Q36" i="31"/>
  <c r="P36" i="31"/>
  <c r="O36" i="31"/>
  <c r="N36" i="31"/>
  <c r="M36" i="31"/>
  <c r="L36" i="31"/>
  <c r="K36" i="31"/>
  <c r="J36" i="31"/>
  <c r="I36" i="31"/>
  <c r="H36" i="31"/>
  <c r="G36" i="31"/>
  <c r="F36" i="31"/>
  <c r="E36" i="31"/>
  <c r="D36" i="31"/>
  <c r="C36" i="31"/>
  <c r="R35" i="31"/>
  <c r="Q35" i="31"/>
  <c r="P35" i="31"/>
  <c r="O35" i="31"/>
  <c r="N35" i="31"/>
  <c r="M35" i="31"/>
  <c r="L35" i="31"/>
  <c r="K35" i="31"/>
  <c r="J35" i="31"/>
  <c r="I35" i="31"/>
  <c r="H35" i="31"/>
  <c r="G35" i="31"/>
  <c r="F35" i="31"/>
  <c r="E35" i="31"/>
  <c r="D35" i="31"/>
  <c r="C35" i="31"/>
  <c r="R34" i="31"/>
  <c r="Q34" i="31"/>
  <c r="P34" i="31"/>
  <c r="O34" i="31"/>
  <c r="N34" i="31"/>
  <c r="M34" i="31"/>
  <c r="L34" i="31"/>
  <c r="K34" i="31"/>
  <c r="J34" i="31"/>
  <c r="I34" i="31"/>
  <c r="H34" i="31"/>
  <c r="G34" i="31"/>
  <c r="F34" i="31"/>
  <c r="E34" i="31"/>
  <c r="D34" i="31"/>
  <c r="C34" i="31"/>
  <c r="R33" i="31"/>
  <c r="Q33" i="31"/>
  <c r="P33" i="31"/>
  <c r="O33" i="31"/>
  <c r="N33" i="31"/>
  <c r="M33" i="31"/>
  <c r="L33" i="31"/>
  <c r="K33" i="31"/>
  <c r="J33" i="31"/>
  <c r="I33" i="31"/>
  <c r="H33" i="31"/>
  <c r="G33" i="31"/>
  <c r="F33" i="31"/>
  <c r="E33" i="31"/>
  <c r="D33" i="31"/>
  <c r="C33" i="31"/>
  <c r="R32" i="31"/>
  <c r="Q32" i="31"/>
  <c r="P32" i="31"/>
  <c r="O32" i="31"/>
  <c r="N32" i="31"/>
  <c r="M32" i="31"/>
  <c r="L32" i="31"/>
  <c r="K32" i="31"/>
  <c r="J32" i="31"/>
  <c r="I32" i="31"/>
  <c r="H32" i="31"/>
  <c r="G32" i="31"/>
  <c r="F32" i="31"/>
  <c r="E32" i="31"/>
  <c r="D32" i="31"/>
  <c r="C32" i="31"/>
  <c r="R31" i="31"/>
  <c r="Q31" i="31"/>
  <c r="P31" i="31"/>
  <c r="O31" i="31"/>
  <c r="N31" i="31"/>
  <c r="M31" i="31"/>
  <c r="L31" i="31"/>
  <c r="K31" i="31"/>
  <c r="J31" i="31"/>
  <c r="I31" i="31"/>
  <c r="H31" i="31"/>
  <c r="G31" i="31"/>
  <c r="F31" i="31"/>
  <c r="E31" i="31"/>
  <c r="D31" i="31"/>
  <c r="C31" i="31"/>
  <c r="R30" i="31"/>
  <c r="Q30" i="31"/>
  <c r="P30" i="31"/>
  <c r="O30" i="31"/>
  <c r="N30" i="31"/>
  <c r="M30" i="31"/>
  <c r="L30" i="31"/>
  <c r="K30" i="31"/>
  <c r="J30" i="31"/>
  <c r="I30" i="31"/>
  <c r="H30" i="31"/>
  <c r="G30" i="31"/>
  <c r="F30" i="31"/>
  <c r="E30" i="31"/>
  <c r="D30" i="31"/>
  <c r="C30" i="31"/>
  <c r="R29" i="31"/>
  <c r="Q29" i="31"/>
  <c r="P29" i="31"/>
  <c r="O29" i="31"/>
  <c r="N29" i="31"/>
  <c r="M29" i="31"/>
  <c r="L29" i="31"/>
  <c r="K29" i="31"/>
  <c r="J29" i="31"/>
  <c r="I29" i="31"/>
  <c r="H29" i="31"/>
  <c r="G29" i="31"/>
  <c r="F29" i="31"/>
  <c r="E29" i="31"/>
  <c r="D29" i="31"/>
  <c r="C29" i="31"/>
  <c r="R28" i="31"/>
  <c r="Q28" i="31"/>
  <c r="P28" i="31"/>
  <c r="O28" i="31"/>
  <c r="N28" i="31"/>
  <c r="M28" i="31"/>
  <c r="L28" i="31"/>
  <c r="K28" i="31"/>
  <c r="J28" i="31"/>
  <c r="I28" i="31"/>
  <c r="H28" i="31"/>
  <c r="G28" i="31"/>
  <c r="F28" i="31"/>
  <c r="E28" i="31"/>
  <c r="D28" i="31"/>
  <c r="C28" i="31"/>
  <c r="V23" i="31"/>
  <c r="D23" i="31"/>
  <c r="E23" i="31"/>
  <c r="F23" i="31"/>
  <c r="G23" i="31"/>
  <c r="H23" i="31"/>
  <c r="I23" i="31"/>
  <c r="J23" i="31"/>
  <c r="K23" i="31"/>
  <c r="L23" i="31"/>
  <c r="M23" i="31"/>
  <c r="N23" i="31"/>
  <c r="O23" i="31"/>
  <c r="P23" i="31"/>
  <c r="Q23" i="31"/>
  <c r="R23" i="31"/>
  <c r="S23" i="31"/>
  <c r="T23" i="31"/>
  <c r="U23" i="31"/>
  <c r="C23" i="31"/>
  <c r="C23" i="17"/>
  <c r="D23" i="17"/>
  <c r="E23" i="17"/>
  <c r="F23" i="17"/>
  <c r="G23" i="17"/>
  <c r="H23" i="17"/>
  <c r="I23" i="17"/>
  <c r="J23" i="17"/>
  <c r="K23" i="17"/>
  <c r="L23" i="17"/>
  <c r="M23" i="17"/>
  <c r="N23" i="17"/>
  <c r="O23" i="17"/>
  <c r="P23" i="17"/>
  <c r="Q23" i="17"/>
  <c r="R23" i="17"/>
  <c r="S23" i="17"/>
  <c r="T23" i="17"/>
  <c r="U23" i="17"/>
  <c r="V23" i="17"/>
  <c r="O30" i="17"/>
  <c r="O31" i="17"/>
  <c r="O32" i="17"/>
  <c r="O33" i="17"/>
  <c r="O34" i="17"/>
  <c r="O35" i="17"/>
  <c r="O36" i="17"/>
  <c r="O37" i="17"/>
  <c r="O38" i="17"/>
  <c r="O39" i="17"/>
  <c r="O40" i="17"/>
  <c r="O41" i="17"/>
  <c r="O42" i="17"/>
  <c r="O43" i="17"/>
  <c r="O44" i="17"/>
  <c r="O45" i="17"/>
  <c r="R30" i="17"/>
  <c r="R31" i="17"/>
  <c r="R32" i="17"/>
  <c r="R33" i="17"/>
  <c r="R34" i="17"/>
  <c r="R35" i="17"/>
  <c r="R36" i="17"/>
  <c r="R37" i="17"/>
  <c r="R38" i="17"/>
  <c r="R39" i="17"/>
  <c r="R40" i="17"/>
  <c r="R41" i="17"/>
  <c r="R42" i="17"/>
  <c r="R43" i="17"/>
  <c r="R44" i="17"/>
  <c r="R45" i="17"/>
  <c r="R29" i="17"/>
  <c r="F180" i="1"/>
  <c r="J104" i="1"/>
  <c r="I104" i="1"/>
  <c r="H104" i="1"/>
  <c r="G104" i="1"/>
  <c r="F28" i="1"/>
  <c r="E28" i="1"/>
  <c r="F179" i="1"/>
  <c r="F27" i="1"/>
  <c r="E27" i="1"/>
  <c r="Q30" i="17"/>
  <c r="Q31" i="17"/>
  <c r="Q32" i="17"/>
  <c r="Q33" i="17"/>
  <c r="Q34" i="17"/>
  <c r="Q35" i="17"/>
  <c r="Q36" i="17"/>
  <c r="Q37" i="17"/>
  <c r="Q38" i="17"/>
  <c r="Q39" i="17"/>
  <c r="Q40" i="17"/>
  <c r="Q41" i="17"/>
  <c r="Q42" i="17"/>
  <c r="Q43" i="17"/>
  <c r="Q44" i="17"/>
  <c r="Q45" i="17"/>
  <c r="Q29" i="17"/>
  <c r="J103" i="1"/>
  <c r="I103" i="1"/>
  <c r="H103" i="1"/>
  <c r="G103" i="1"/>
  <c r="F26" i="1"/>
  <c r="E26" i="1"/>
  <c r="F178" i="1"/>
  <c r="P30" i="17"/>
  <c r="P31" i="17"/>
  <c r="P32" i="17"/>
  <c r="P33" i="17"/>
  <c r="P34" i="17"/>
  <c r="P35" i="17"/>
  <c r="P36" i="17"/>
  <c r="P37" i="17"/>
  <c r="P38" i="17"/>
  <c r="P39" i="17"/>
  <c r="P40" i="17"/>
  <c r="P41" i="17"/>
  <c r="P42" i="17"/>
  <c r="P43" i="17"/>
  <c r="P44" i="17"/>
  <c r="P45" i="17"/>
  <c r="P29" i="17"/>
  <c r="J102" i="1"/>
  <c r="I102" i="1"/>
  <c r="H102" i="1"/>
  <c r="G102" i="1"/>
  <c r="O29" i="17"/>
  <c r="L30" i="17"/>
  <c r="L31" i="17"/>
  <c r="L32" i="17"/>
  <c r="L33" i="17"/>
  <c r="L34" i="17"/>
  <c r="L35" i="17"/>
  <c r="L36" i="17"/>
  <c r="L37" i="17"/>
  <c r="L38" i="17"/>
  <c r="L39" i="17"/>
  <c r="L40" i="17"/>
  <c r="L41" i="17"/>
  <c r="L42" i="17"/>
  <c r="L43" i="17"/>
  <c r="L44" i="17"/>
  <c r="L45" i="17"/>
  <c r="L29" i="17"/>
  <c r="F177" i="1"/>
  <c r="F25" i="1"/>
  <c r="E25" i="1"/>
  <c r="J101" i="1"/>
  <c r="I101" i="1"/>
  <c r="H101" i="1"/>
  <c r="G101" i="1"/>
  <c r="F176" i="1"/>
  <c r="F162" i="1"/>
  <c r="F163" i="1"/>
  <c r="F164" i="1"/>
  <c r="F161" i="1"/>
  <c r="J86" i="1"/>
  <c r="J87" i="1"/>
  <c r="J88" i="1"/>
  <c r="J85" i="1"/>
  <c r="I86" i="1"/>
  <c r="I87" i="1"/>
  <c r="I88" i="1"/>
  <c r="I85" i="1"/>
  <c r="H86" i="1"/>
  <c r="H87" i="1"/>
  <c r="H88" i="1"/>
  <c r="H85" i="1"/>
  <c r="G86" i="1"/>
  <c r="G87" i="1"/>
  <c r="G88" i="1"/>
  <c r="G85" i="1"/>
  <c r="E10" i="1"/>
  <c r="E11" i="1"/>
  <c r="E12" i="1"/>
  <c r="E13" i="1"/>
  <c r="E14" i="1"/>
  <c r="E15" i="1"/>
  <c r="E16" i="1"/>
  <c r="E17" i="1"/>
  <c r="E18" i="1"/>
  <c r="E19" i="1"/>
  <c r="E20" i="1"/>
  <c r="E21" i="1"/>
  <c r="E22" i="1"/>
  <c r="E23" i="1"/>
  <c r="E24" i="1"/>
  <c r="E9" i="1"/>
  <c r="F10" i="1"/>
  <c r="F11" i="1"/>
  <c r="F12" i="1"/>
  <c r="F13" i="1"/>
  <c r="F14" i="1"/>
  <c r="F15" i="1"/>
  <c r="F16" i="1"/>
  <c r="F17" i="1"/>
  <c r="F18" i="1"/>
  <c r="F19" i="1"/>
  <c r="F20" i="1"/>
  <c r="F21" i="1"/>
  <c r="F22" i="1"/>
  <c r="F23" i="1"/>
  <c r="F24" i="1"/>
  <c r="F9" i="1"/>
  <c r="J100" i="1"/>
  <c r="I100" i="1"/>
  <c r="H100" i="1"/>
  <c r="G100" i="1"/>
  <c r="N30" i="17"/>
  <c r="N31" i="17"/>
  <c r="N32" i="17"/>
  <c r="N33" i="17"/>
  <c r="N34" i="17"/>
  <c r="N35" i="17"/>
  <c r="N36" i="17"/>
  <c r="N37" i="17"/>
  <c r="N38" i="17"/>
  <c r="N39" i="17"/>
  <c r="N40" i="17"/>
  <c r="N41" i="17"/>
  <c r="N42" i="17"/>
  <c r="N43" i="17"/>
  <c r="N44" i="17"/>
  <c r="N45" i="17"/>
  <c r="N29" i="17"/>
  <c r="J99" i="1"/>
  <c r="I99" i="1"/>
  <c r="H99" i="1"/>
  <c r="F175" i="1"/>
  <c r="G99" i="1"/>
  <c r="M30" i="17"/>
  <c r="M31" i="17"/>
  <c r="M32" i="17"/>
  <c r="M33" i="17"/>
  <c r="M34" i="17"/>
  <c r="M35" i="17"/>
  <c r="M36" i="17"/>
  <c r="M37" i="17"/>
  <c r="M38" i="17"/>
  <c r="M39" i="17"/>
  <c r="M40" i="17"/>
  <c r="M41" i="17"/>
  <c r="M42" i="17"/>
  <c r="M43" i="17"/>
  <c r="M44" i="17"/>
  <c r="M45" i="17"/>
  <c r="M29" i="17"/>
  <c r="F174" i="1"/>
  <c r="J98" i="1"/>
  <c r="I98" i="1"/>
  <c r="H98" i="1"/>
  <c r="G98" i="1"/>
  <c r="F169" i="1"/>
  <c r="F172" i="1"/>
  <c r="F173" i="1"/>
  <c r="J97" i="1"/>
  <c r="I97" i="1"/>
  <c r="H97" i="1"/>
  <c r="G97" i="1"/>
  <c r="J96" i="1"/>
  <c r="I96" i="1"/>
  <c r="H96" i="1"/>
  <c r="G96" i="1"/>
  <c r="K29" i="17"/>
  <c r="K30" i="17"/>
  <c r="K31" i="17"/>
  <c r="K32" i="17"/>
  <c r="K33" i="17"/>
  <c r="K34" i="17"/>
  <c r="K35" i="17"/>
  <c r="K36" i="17"/>
  <c r="K37" i="17"/>
  <c r="K38" i="17"/>
  <c r="K39" i="17"/>
  <c r="K40" i="17"/>
  <c r="K41" i="17"/>
  <c r="K42" i="17"/>
  <c r="K43" i="17"/>
  <c r="K44" i="17"/>
  <c r="K45" i="17"/>
  <c r="E35" i="17"/>
  <c r="J30" i="17"/>
  <c r="J31" i="17"/>
  <c r="J32" i="17"/>
  <c r="J33" i="17"/>
  <c r="J34" i="17"/>
  <c r="J35" i="17"/>
  <c r="J36" i="17"/>
  <c r="J37" i="17"/>
  <c r="J38" i="17"/>
  <c r="J39" i="17"/>
  <c r="J40" i="17"/>
  <c r="J41" i="17"/>
  <c r="J42" i="17"/>
  <c r="J43" i="17"/>
  <c r="J44" i="17"/>
  <c r="J45" i="17"/>
  <c r="J29" i="17"/>
  <c r="I30" i="17"/>
  <c r="I31" i="17"/>
  <c r="I32" i="17"/>
  <c r="I33" i="17"/>
  <c r="I34" i="17"/>
  <c r="I35" i="17"/>
  <c r="I36" i="17"/>
  <c r="I37" i="17"/>
  <c r="I38" i="17"/>
  <c r="I39" i="17"/>
  <c r="I40" i="17"/>
  <c r="I41" i="17"/>
  <c r="I42" i="17"/>
  <c r="I43" i="17"/>
  <c r="I44" i="17"/>
  <c r="I45" i="17"/>
  <c r="F171" i="1"/>
  <c r="F170" i="1"/>
  <c r="J95" i="1"/>
  <c r="I95" i="1"/>
  <c r="H95" i="1"/>
  <c r="G95" i="1"/>
  <c r="J94" i="1"/>
  <c r="I94" i="1"/>
  <c r="H94" i="1"/>
  <c r="G94" i="1"/>
  <c r="I29" i="17"/>
  <c r="H30" i="17"/>
  <c r="H31" i="17"/>
  <c r="H32" i="17"/>
  <c r="H33" i="17"/>
  <c r="H34" i="17"/>
  <c r="H35" i="17"/>
  <c r="H36" i="17"/>
  <c r="H37" i="17"/>
  <c r="H39" i="17"/>
  <c r="H40" i="17"/>
  <c r="H45" i="17"/>
  <c r="H41" i="17"/>
  <c r="H42" i="17"/>
  <c r="H43" i="17"/>
  <c r="H44" i="17"/>
  <c r="H38" i="17"/>
  <c r="H29" i="17"/>
  <c r="D45" i="17"/>
  <c r="E45" i="17"/>
  <c r="F45" i="17"/>
  <c r="G45" i="17"/>
  <c r="C45" i="17"/>
  <c r="G30" i="17"/>
  <c r="G31" i="17"/>
  <c r="G32" i="17"/>
  <c r="G33" i="17"/>
  <c r="G34" i="17"/>
  <c r="G35" i="17"/>
  <c r="G36" i="17"/>
  <c r="G37" i="17"/>
  <c r="G39" i="17"/>
  <c r="G40" i="17"/>
  <c r="G41" i="17"/>
  <c r="G42" i="17"/>
  <c r="G43" i="17"/>
  <c r="J93" i="1"/>
  <c r="I93" i="1"/>
  <c r="H93" i="1"/>
  <c r="G93" i="1"/>
  <c r="C29" i="17"/>
  <c r="D29" i="17"/>
  <c r="E29" i="17"/>
  <c r="F29" i="17"/>
  <c r="G29" i="17"/>
  <c r="C30" i="17"/>
  <c r="D30" i="17"/>
  <c r="E30" i="17"/>
  <c r="F30" i="17"/>
  <c r="C31" i="17"/>
  <c r="D31" i="17"/>
  <c r="E31" i="17"/>
  <c r="F31" i="17"/>
  <c r="C32" i="17"/>
  <c r="D32" i="17"/>
  <c r="E32" i="17"/>
  <c r="F32" i="17"/>
  <c r="C33" i="17"/>
  <c r="D33" i="17"/>
  <c r="E33" i="17"/>
  <c r="F33" i="17"/>
  <c r="C34" i="17"/>
  <c r="D34" i="17"/>
  <c r="E34" i="17"/>
  <c r="F34" i="17"/>
  <c r="C35" i="17"/>
  <c r="D35" i="17"/>
  <c r="F35" i="17"/>
  <c r="C36" i="17"/>
  <c r="D36" i="17"/>
  <c r="E36" i="17"/>
  <c r="F36" i="17"/>
  <c r="C37" i="17"/>
  <c r="D37" i="17"/>
  <c r="E37" i="17"/>
  <c r="F37" i="17"/>
  <c r="C39" i="17"/>
  <c r="D39" i="17"/>
  <c r="E39" i="17"/>
  <c r="F39" i="17"/>
  <c r="C40" i="17"/>
  <c r="D40" i="17"/>
  <c r="E40" i="17"/>
  <c r="F40" i="17"/>
  <c r="C41" i="17"/>
  <c r="D41" i="17"/>
  <c r="E41" i="17"/>
  <c r="F41" i="17"/>
  <c r="C42" i="17"/>
  <c r="D42" i="17"/>
  <c r="E42" i="17"/>
  <c r="F42" i="17"/>
  <c r="C43" i="17"/>
  <c r="D43" i="17"/>
  <c r="E43" i="17"/>
  <c r="F43" i="17"/>
  <c r="C44" i="17"/>
  <c r="D44" i="17"/>
  <c r="E44" i="17"/>
  <c r="F44" i="17"/>
  <c r="G44" i="17"/>
  <c r="C38" i="17"/>
  <c r="D38" i="17"/>
  <c r="E38" i="17"/>
  <c r="F38" i="17"/>
  <c r="G38" i="17"/>
  <c r="F168" i="1"/>
  <c r="F167" i="1"/>
  <c r="J92" i="1"/>
  <c r="J91" i="1"/>
  <c r="I92" i="1"/>
  <c r="I91" i="1"/>
  <c r="H92" i="1"/>
  <c r="H91" i="1"/>
  <c r="G91" i="1"/>
  <c r="G92" i="1"/>
  <c r="F166" i="1"/>
  <c r="F165" i="1"/>
  <c r="J89" i="1"/>
  <c r="I89" i="1"/>
  <c r="G89" i="1"/>
  <c r="H89" i="1"/>
  <c r="J90" i="1"/>
  <c r="I90" i="1"/>
  <c r="H90" i="1"/>
  <c r="G90" i="1"/>
  <c r="F46" i="17" l="1"/>
  <c r="M46" i="17"/>
  <c r="F45" i="31"/>
  <c r="T45" i="31"/>
  <c r="C45" i="31"/>
  <c r="I46" i="17"/>
  <c r="H45" i="31"/>
  <c r="O45" i="31"/>
  <c r="N45" i="31"/>
  <c r="J45" i="31"/>
  <c r="R46" i="17"/>
  <c r="K45" i="31"/>
  <c r="N46" i="17"/>
  <c r="G45" i="31"/>
  <c r="R45" i="31"/>
  <c r="K46" i="17"/>
  <c r="C46" i="17"/>
  <c r="L46" i="17"/>
  <c r="D45" i="31"/>
  <c r="J46" i="17"/>
  <c r="T46" i="17"/>
  <c r="O46" i="17"/>
  <c r="Q45" i="31"/>
  <c r="I45" i="31"/>
  <c r="Q46" i="17"/>
  <c r="P46" i="17"/>
  <c r="H46" i="17"/>
  <c r="D46" i="17"/>
  <c r="S45" i="31"/>
  <c r="M45" i="31"/>
  <c r="E46" i="17"/>
  <c r="L45" i="31"/>
  <c r="G46" i="17"/>
  <c r="P45" i="31"/>
  <c r="E4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109" authorId="0" shapeId="0" xr:uid="{00000000-0006-0000-0100-000001000000}">
      <text>
        <r>
          <rPr>
            <b/>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<sst xmlns="http://schemas.openxmlformats.org/spreadsheetml/2006/main" count="1664" uniqueCount="277">
  <si>
    <t>07-T1</t>
  </si>
  <si>
    <t>07-T2</t>
  </si>
  <si>
    <t>07-T3</t>
  </si>
  <si>
    <t>07-T4</t>
  </si>
  <si>
    <t>08-T1</t>
  </si>
  <si>
    <t>08-T2</t>
  </si>
  <si>
    <t>08-T3</t>
  </si>
  <si>
    <t>Evolución Concursos</t>
  </si>
  <si>
    <t>CANARIAS</t>
  </si>
  <si>
    <t>CANTABRIA</t>
  </si>
  <si>
    <t>GALICIA</t>
  </si>
  <si>
    <t>LA RIOJA</t>
  </si>
  <si>
    <t>Ej. Hipotecarias</t>
  </si>
  <si>
    <t>Evolución Ej. Hipotecarias</t>
  </si>
  <si>
    <t>Ejecuciones hipotecarias presentadas por TSJ</t>
  </si>
  <si>
    <t>La evoluciones estan calculadas respecto al mismo trimestre del año anterior</t>
  </si>
  <si>
    <t>Se contabilizan los asuntos ingresados (sin incluirse los reabiertos)</t>
  </si>
  <si>
    <t>Resumen</t>
  </si>
  <si>
    <t>Despidos presentados por TSJ</t>
  </si>
  <si>
    <t>Reclamaciones de cantidad presentadas por TSJ</t>
  </si>
  <si>
    <t>CASTILLA MANCHA</t>
  </si>
  <si>
    <t>EXTREMADURA</t>
  </si>
  <si>
    <t>TOTAL</t>
  </si>
  <si>
    <t>Despidos</t>
  </si>
  <si>
    <t>Evolución despidos</t>
  </si>
  <si>
    <t>Concursos</t>
  </si>
  <si>
    <t>CATALUÑA</t>
  </si>
  <si>
    <t>08-T4</t>
  </si>
  <si>
    <t>09-T1</t>
  </si>
  <si>
    <t>Evolución  09-T1</t>
  </si>
  <si>
    <t>09-T2</t>
  </si>
  <si>
    <t>Evolución  09-T2</t>
  </si>
  <si>
    <t xml:space="preserve"> </t>
  </si>
  <si>
    <t>09-T3</t>
  </si>
  <si>
    <t>Evolución  09-T3</t>
  </si>
  <si>
    <t>09-T4</t>
  </si>
  <si>
    <t>Evolución  09-T4</t>
  </si>
  <si>
    <t>10-T1</t>
  </si>
  <si>
    <t>Evolución  10-T1</t>
  </si>
  <si>
    <t>Embargos</t>
  </si>
  <si>
    <t>Lanzamientos</t>
  </si>
  <si>
    <t>Monitorios</t>
  </si>
  <si>
    <t>Evolución Monitorios</t>
  </si>
  <si>
    <t>Monitorios presentados por TSJ</t>
  </si>
  <si>
    <t>10-T2</t>
  </si>
  <si>
    <t>Evolución 10-T2</t>
  </si>
  <si>
    <t xml:space="preserve">LA RIOJA </t>
  </si>
  <si>
    <t>ILLES BALEARS</t>
  </si>
  <si>
    <t>COMUNITAT VALENCIANA</t>
  </si>
  <si>
    <t>CASTILLA - LA MANCHA</t>
  </si>
  <si>
    <t>CASTILLA -LA MANCHA</t>
  </si>
  <si>
    <t>PAÍS VASCO</t>
  </si>
  <si>
    <t>ANDALUCÍA</t>
  </si>
  <si>
    <t>ARAGÓN</t>
  </si>
  <si>
    <t>CASTILLA Y LEÓN</t>
  </si>
  <si>
    <t>CASTILLA - LEÓN</t>
  </si>
  <si>
    <t>10-T3</t>
  </si>
  <si>
    <t>Evolución 10-T3</t>
  </si>
  <si>
    <t>10-T4</t>
  </si>
  <si>
    <t>Evolución 10-T4</t>
  </si>
  <si>
    <t>11-T1</t>
  </si>
  <si>
    <t>Evolución 11-T1</t>
  </si>
  <si>
    <t>11-T2</t>
  </si>
  <si>
    <t>Evolución 11-T2</t>
  </si>
  <si>
    <t>11-T3</t>
  </si>
  <si>
    <t>Evolución 11-T3</t>
  </si>
  <si>
    <t>Ejecuciones hipotecarias</t>
  </si>
  <si>
    <t>Definiciones y conceptos</t>
  </si>
  <si>
    <t>11-T4</t>
  </si>
  <si>
    <t>Evolución 11-T4</t>
  </si>
  <si>
    <t>Evolución Lanzamientos</t>
  </si>
  <si>
    <t>12-T1</t>
  </si>
  <si>
    <t>Evolución 12-T1</t>
  </si>
  <si>
    <t>Lanzamientos recibidos en los Servicios Comunes por TSJ</t>
  </si>
  <si>
    <t>Incidentes Laborales y ERE's</t>
  </si>
  <si>
    <t>Incidentes ordinarios</t>
  </si>
  <si>
    <t>Evolución Incidentes ordinarios</t>
  </si>
  <si>
    <t>Materia no concursal</t>
  </si>
  <si>
    <t>12-T2</t>
  </si>
  <si>
    <t>Evolución 12-T2</t>
  </si>
  <si>
    <t>12-T3</t>
  </si>
  <si>
    <t>Evolución 12-T3</t>
  </si>
  <si>
    <t>12-T4</t>
  </si>
  <si>
    <t>Evolución 12-T4</t>
  </si>
  <si>
    <t>Lanzamientos con cumplimiento positivo en los Servicios Comunes  por TSJ</t>
  </si>
  <si>
    <t>Lanzamientos con cumplimiento positivo</t>
  </si>
  <si>
    <t>13-T1</t>
  </si>
  <si>
    <t>Evolución 13-T1</t>
  </si>
  <si>
    <t>Evolución Incidentes Laborales y ERE's</t>
  </si>
  <si>
    <t>Evolución Materia no concursal</t>
  </si>
  <si>
    <t>13-T2</t>
  </si>
  <si>
    <t>Evolución 13-T2</t>
  </si>
  <si>
    <t>Lanzamientos practicados por los servicios comunes v. practicados por los juzgados</t>
  </si>
  <si>
    <t>13-T3</t>
  </si>
  <si>
    <t>Evolución 13-T3</t>
  </si>
  <si>
    <t>13-T4</t>
  </si>
  <si>
    <t>Evolución 13-T4</t>
  </si>
  <si>
    <t>14-T1</t>
  </si>
  <si>
    <t xml:space="preserve">(1) En Cataluña: Se han añadido 10 servicios comunes en el 3º trimestre de 2013 (9 en Barcelona y 1 en Girona) que anteriormente no informaban. </t>
  </si>
  <si>
    <t>Evolución 14-T1</t>
  </si>
  <si>
    <t xml:space="preserve">(1) En Cataluña: Se han añadido 10 servicios comunes el 3º  trimestre de 2013 (9 en Barcelona y 1 en Girona) que anteriormente no informaban. </t>
  </si>
  <si>
    <t xml:space="preserve">(1) En Cataluña: Se han añadido 10 servicios comunes el 3º trimestre de 2013 (9 en Barcelona y 1 en Girona) que anteriormente no informaban. </t>
  </si>
  <si>
    <t>Reclamaciones de cantidad</t>
  </si>
  <si>
    <t>Evolución reclamaciones de cantidad</t>
  </si>
  <si>
    <t>14-T2</t>
  </si>
  <si>
    <t>Evolución 14-T2</t>
  </si>
  <si>
    <t>Lanzamientos practicados</t>
  </si>
  <si>
    <t>14-T3</t>
  </si>
  <si>
    <t>Evolución 14-T3</t>
  </si>
  <si>
    <r>
      <t>Evolución lanzamientos con cumplimiento positivo</t>
    </r>
    <r>
      <rPr>
        <b/>
        <vertAlign val="superscript"/>
        <sz val="11"/>
        <color indexed="10"/>
        <rFont val="Verdana"/>
        <family val="2"/>
      </rPr>
      <t xml:space="preserve"> (1)</t>
    </r>
  </si>
  <si>
    <r>
      <t xml:space="preserve">Evolución Lanzamientos </t>
    </r>
    <r>
      <rPr>
        <b/>
        <vertAlign val="superscript"/>
        <sz val="11"/>
        <color indexed="10"/>
        <rFont val="Verdana"/>
        <family val="2"/>
      </rPr>
      <t>(1)</t>
    </r>
  </si>
  <si>
    <t>14-T4</t>
  </si>
  <si>
    <t>Evolución 14-T4</t>
  </si>
  <si>
    <t>15-T1</t>
  </si>
  <si>
    <t>Lanzamientos practicados derivados Ej. Hipotecarias</t>
  </si>
  <si>
    <t>Evolución Lanzamientos derivados Ej. Hipotecarias</t>
  </si>
  <si>
    <t>Lanzamientos practicados derivados LAU</t>
  </si>
  <si>
    <t>Evolución Lanzamientos derivados LAU</t>
  </si>
  <si>
    <t>15-T2</t>
  </si>
  <si>
    <t>15-T3</t>
  </si>
  <si>
    <t>Para la evolución en los trimestres 3º de 2013 a 2º de 2014 no se han tenido en cuenta sus datos</t>
  </si>
  <si>
    <t>15-T4</t>
  </si>
  <si>
    <t>16-T1</t>
  </si>
  <si>
    <t>La modificacion de la Ley Organica del Poder Judicial de 21 de julio de 2015 (BOE de 22-7-2015), que entró en vigor el 1 de octubre</t>
  </si>
  <si>
    <t>16-T2</t>
  </si>
  <si>
    <t>atribuye la competencia de los concursos de persona natural que no sea empresarios a los juzgados de primera instancia</t>
  </si>
  <si>
    <t>16-T3</t>
  </si>
  <si>
    <t>16-T4</t>
  </si>
  <si>
    <t>Concursos (*)</t>
  </si>
  <si>
    <t>17-T1</t>
  </si>
  <si>
    <t>17-T2</t>
  </si>
  <si>
    <t>17-T3</t>
  </si>
  <si>
    <t>17-T4</t>
  </si>
  <si>
    <t>18-T1</t>
  </si>
  <si>
    <t>18-T2</t>
  </si>
  <si>
    <t>18-T3</t>
  </si>
  <si>
    <t>Lanzamientos consecuencia de ejecución hipotecaria en los Juzgados de 1ª Instancia por TSJ</t>
  </si>
  <si>
    <t>Total lanzamientos practicados en los Juzgados de 1º Instancia por TSJ</t>
  </si>
  <si>
    <t>Lanzamientos consecuencia de la Ley de Arrendamientos Urbanos en los Juzgados de 1º Instancia por TSJ</t>
  </si>
  <si>
    <t>Otros lanzamientos practicados en los Juzgados de 1º Instancia por TSJ</t>
  </si>
  <si>
    <t>Reclamaciones cantidad</t>
  </si>
  <si>
    <r>
      <t>13-T3</t>
    </r>
    <r>
      <rPr>
        <b/>
        <vertAlign val="superscript"/>
        <sz val="9"/>
        <color indexed="18"/>
        <rFont val="Verdana"/>
        <family val="2"/>
      </rPr>
      <t xml:space="preserve"> </t>
    </r>
    <r>
      <rPr>
        <b/>
        <vertAlign val="superscript"/>
        <sz val="9"/>
        <color rgb="FFFF0000"/>
        <rFont val="Verdana"/>
        <family val="2"/>
      </rPr>
      <t>(1)</t>
    </r>
  </si>
  <si>
    <r>
      <t>13-T4</t>
    </r>
    <r>
      <rPr>
        <b/>
        <vertAlign val="superscript"/>
        <sz val="9"/>
        <color rgb="FFFF0000"/>
        <rFont val="Verdana"/>
        <family val="2"/>
      </rPr>
      <t>(1)</t>
    </r>
  </si>
  <si>
    <r>
      <t>13-T3</t>
    </r>
    <r>
      <rPr>
        <b/>
        <vertAlign val="superscript"/>
        <sz val="9"/>
        <color rgb="FFFF0000"/>
        <rFont val="Verdana"/>
        <family val="2"/>
      </rPr>
      <t>(1)</t>
    </r>
  </si>
  <si>
    <t>18-T4</t>
  </si>
  <si>
    <t>Verbales posesorios por ocupación ilegal de viviendas</t>
  </si>
  <si>
    <t>19-T1</t>
  </si>
  <si>
    <t>19-T2</t>
  </si>
  <si>
    <t>Total de concursos presentados por TSJ</t>
  </si>
  <si>
    <t>19-T3</t>
  </si>
  <si>
    <t>19-T4</t>
  </si>
  <si>
    <t>ASTURIAS, PRINCIPADO</t>
  </si>
  <si>
    <t>MADRID, COMUNIDAD</t>
  </si>
  <si>
    <t>MURCIA, REGIÓN</t>
  </si>
  <si>
    <t>NAVARRA, COM. FORAL</t>
  </si>
  <si>
    <t>20-T1</t>
  </si>
  <si>
    <t>20-T2</t>
  </si>
  <si>
    <t>20-T3</t>
  </si>
  <si>
    <t>20-T4</t>
  </si>
  <si>
    <t xml:space="preserve">  </t>
  </si>
  <si>
    <t>21-T1</t>
  </si>
  <si>
    <t xml:space="preserve">Total concursos presentados en J. Mercantil </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</si>
  <si>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</si>
  <si>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</si>
  <si>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</si>
  <si>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</si>
  <si>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</si>
  <si>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</si>
  <si>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</si>
  <si>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</si>
  <si>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</si>
  <si>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</si>
  <si>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</si>
  <si>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</si>
  <si>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</si>
  <si>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</si>
  <si>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</si>
  <si>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</si>
  <si>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</si>
  <si>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</si>
  <si>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</si>
  <si>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</si>
  <si>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</si>
  <si>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</si>
  <si>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</si>
  <si>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</si>
  <si>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</si>
  <si>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</si>
  <si>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</si>
  <si>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</si>
  <si>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</si>
  <si>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</si>
  <si>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</si>
  <si>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</si>
  <si>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</si>
  <si>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</si>
  <si>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</si>
  <si>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</si>
  <si>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</si>
  <si>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</si>
  <si>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</si>
  <si>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</si>
  <si>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</si>
  <si>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</si>
  <si>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</si>
  <si>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</si>
  <si>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</si>
  <si>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</si>
  <si>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</si>
  <si>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personas juridicas presentados</t>
  </si>
  <si>
    <t>Monitorios ingresados</t>
  </si>
  <si>
    <t>Total Lanzamientos practicados</t>
  </si>
  <si>
    <t>Lanzamientos derivados LAU practicados</t>
  </si>
  <si>
    <t>Lanzamientos derivados EH practicados</t>
  </si>
  <si>
    <t>Verbales posesorios por ocupación ilegal viviendas ingresados</t>
  </si>
  <si>
    <t>Datos provinciales</t>
  </si>
  <si>
    <t>C. VALENCIANA</t>
  </si>
  <si>
    <t>21-T2</t>
  </si>
  <si>
    <t>i</t>
  </si>
  <si>
    <t>Demandas despido ingresadas</t>
  </si>
  <si>
    <t>Ejecuciones hipotecarias  ingresadas</t>
  </si>
  <si>
    <t>Demandas reclamación de cantidad ingresadas</t>
  </si>
  <si>
    <t>(*) desde 2016 se incluye el número de concursos de personas naturales presentados en los juzgados de primera instancia y de primera instancia e instrucción</t>
  </si>
  <si>
    <t>Evolución Concursos personas naturales</t>
  </si>
  <si>
    <t>21-T3</t>
  </si>
  <si>
    <t>21-T4</t>
  </si>
  <si>
    <t>22-T1</t>
  </si>
  <si>
    <t>22-T2</t>
  </si>
  <si>
    <t>22-T3</t>
  </si>
  <si>
    <t>Concursos personas naturales empresarios presentados</t>
  </si>
  <si>
    <t>Concursos personas naturales no empresarios presentados J.Mercantil</t>
  </si>
  <si>
    <t>Resto lanzamientos practicados</t>
  </si>
  <si>
    <t>22-T4</t>
  </si>
  <si>
    <t>Concursos presentados personas jurídicas en  Juzgados de lo Mercantil por TSJ</t>
  </si>
  <si>
    <t>Concursos de personas naturales empresarios presentados en Juzgados de  lo Mercantil por TSJ</t>
  </si>
  <si>
    <t>c</t>
  </si>
  <si>
    <t>I</t>
  </si>
  <si>
    <t>23-T1</t>
  </si>
  <si>
    <t xml:space="preserve">23-T1 </t>
  </si>
  <si>
    <t>11.57</t>
  </si>
  <si>
    <t>23-T2</t>
  </si>
  <si>
    <t>23-T3</t>
  </si>
  <si>
    <t>23-t3</t>
  </si>
  <si>
    <t>Concursos de personas naturales no empresarios presentados en Juzgados de Primera Instancia y Juzgados de lo Mercantil por TSJ</t>
  </si>
  <si>
    <t>Demandas registradas en los Juzgados de lo Social. Se incluyen la extinción del contrato por causas objetivas, despidos individuales por causas económicas, organizativas, técnicas o de producción o derivadas de fuerza mayor y cuantas demandas se refieran de forma principal a despidos, aunque incluyan otras pretensiones vinculadas al mismo. También la extinción de la relación laboral por voluntad del trabajador.</t>
  </si>
  <si>
    <t>Incluye demandas registradas en los Juzgados de lo Social en los procesos de reclamación de cantidad y otros derechos derivados del contrato de trabajo tramitados por el procedimiento ordinario y además, tercerías en ejecución de sentencias, sanciones disciplinarias y reclamaciones al Estado del pago de salarios de tramitación en juicios por despido, responsabilidad civil por incumplimiento de obligaciones en materia de Seguridad Social; recargo por omisión de medidas de seguridad e higiene en el trabajo; demandas de clasificación profesional. No se incluyen los procesos monitorios.</t>
  </si>
  <si>
    <t>Procedimientos ejecutivos tramitados en los Juzgados de Primera Instancia Instrucción que permiten exigir el pago de las deudas garantizadas por prenda o hipoteca al acreedor con escritura de hipoteca a su favor, debidamente inscrita en el Registro de la Propiedad.</t>
  </si>
  <si>
    <t>Procedimientos especiales, tramitados en los Juzgados de Primera Instancia y Juzgados de Primera Instancia e Instrucción, previstos para la reclamación del pago de deudas dinerarias de cualquier importe, liquidas, determinadas, vencidas y exigibles, cuando dichas deudas se acrediten en determinados documentos, incluyendo las certificaciones de impago de cantidades debidas en concepto de gastos comunes de comunidades de propietarios de inmuebles urbanos.</t>
  </si>
  <si>
    <t>El lanzamiento es el acto material de ejecución forzosa de la sentencia o resolución que dictamina el desahucio o la entrega de la posesión de un bien inmueble a quien tenga derecho a su posesión inmediata. Se incluyen tanto los lanzamientos o entregas de posesión que se practiquen en fase de ejecución forzosa como las que supongan la entrega mediata o voluntaria del bien tanto a la parte directamente como en el órgano judicial. Se contabiliza un lanzamiento por cada bien inmueble cuyo lanzamiento o entrega posesoria se acuerde con independencia de los señalamientos que genere y del tipo de proceso en el que se acuerde (procedimientos de ejecución hipotecaria, derivados de la LAU u otros), siempre que implique un cambio en la posesión de un inmueble, y sin tener en cuenta si se trata de una finca rústica o urbana ni si es o no vivienda.</t>
  </si>
  <si>
    <t>Aquellos lanzamientos en los que el Servicio Común ha podido practicar el lanzamiento acordado por el juzgado.</t>
  </si>
  <si>
    <t>Se ha dejado de publicar la serie de embargos por la escasa fiabilidad del dato, puesto que, en este caso, muchos juzgados practican directamente el embargo sin que sea necesaria la intervención de los servicios comunes. Las bajadas que se venían observando se deben más a esta causa que a una verdadera reducción del número de embargos practicados.</t>
  </si>
  <si>
    <t>Son procedimientos tramitados por los juzgados de primera instancia relativos a asuntos relacionados con el ejercicio de acciones individuales sobre condiciones generales incluidas en contratos de financiación con garantías reales inmobiliarias cuyo prestatario sea una persona física. Se incluyen, entre otros, los relativos a cláusulas suelo y todos aquéllos en los que la acción ejercitada sea relativa a condiciones generales incluidas en un contrato de préstamo o crédito con garantía hipotecaria (gastos de gestoría, gastos de constitución de hipoteca, vencimiento anticipado, intereses moratorios, gastos de formalización de hipoteca o hipotecas multidivisas…).</t>
  </si>
  <si>
    <r>
      <t xml:space="preserve">En las localidades donde existen servicios comunes con funciones de actos de comunicación y ejecución, estos reciben de los Juzgados de Primera Instancia y Juzgados de Primera Instancia e Instrucción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incluyó por primera vez en los boletines estadísticos). Se dispone de los lanzamientos practicados, y desglosado según se deriven de ejecuciones hipotecarias, de procedimientos de la Ley de arrendamientos Urbanos (principalmente corresponderán a alquileres impagados) o a otras causas (laudos arbitrales, procesos de familia, etc.). </t>
    </r>
    <r>
      <rPr>
        <b/>
        <sz val="10"/>
        <color theme="1"/>
        <rFont val="Verdana"/>
        <family val="2"/>
      </rPr>
      <t>EN NINGUN CASO DEBE SUMARSE EL NUMERO DE LOS PRACTICADOS POR LOS JUZGADOS DE PRIMERA INSTANCIA CON EL DE LOS PRACTICADOS EN LOS SERVICIOS COMUNES.</t>
    </r>
  </si>
  <si>
    <t>Acciones individuales sobre condiciones generales incluidas en contratos de financiación con garantías reales cuyo prestatario sea una persona física</t>
  </si>
  <si>
    <t>Son procedimientos tramitados por los Juzgados de Primera Instancia, que permiten, en los supuestos de ocupación ilegal de viviendas, a la persona física, que sea propietaria o poseedora legítima por otro título, a las entidades sin ánimo de lucro con derecho a poseerla y las entidades públicas propietarias o poseedoras legítimas de vivienda social, pedir la inmediata recuperación de la plena posesión de una vivienda o parte de ella, siempre que se hayan visto privados de ella sin su consentimiento.</t>
  </si>
  <si>
    <t>Procedimientos concursales tramitados en los Juzgados de lo Mercantil y Juzgados de Primera Instancia y Primera Instancia e Instrucción hasta el 17 de agosto de 2022. La declaración de concurso procede respecto de cualquier deudor, sea persona natural o jurídica en caso de insolvencia, actual o inminente. Se incluyen los concursos voluntarios y los necesarios. Las entidades que integran la organización territorial del Estado, los organismos públicos y demás entes de derecho público no pueden ser declaradas en concurso.</t>
  </si>
  <si>
    <t>23-T4</t>
  </si>
  <si>
    <t>24-T1</t>
  </si>
  <si>
    <t>Evolución 24-T1</t>
  </si>
  <si>
    <t xml:space="preserve">24-T1 </t>
  </si>
  <si>
    <t xml:space="preserve">Evolucion 24-T1 </t>
  </si>
  <si>
    <t>Concursos  personas naturales *</t>
  </si>
  <si>
    <t>*Desde el 4º trimestre de 2022 los concursos de personas naturales se ingresan en los Juzgados de lo Mercantil</t>
  </si>
  <si>
    <t>24-T2</t>
  </si>
  <si>
    <t>Evolución 24-T2</t>
  </si>
  <si>
    <t>1-ju-2024</t>
  </si>
  <si>
    <t>Evolucion 24-T2</t>
  </si>
  <si>
    <t>24-T3</t>
  </si>
  <si>
    <t>Evolución 24-T3</t>
  </si>
  <si>
    <t>Evolucion 24-T3</t>
  </si>
  <si>
    <t>-</t>
  </si>
  <si>
    <t>24-T4</t>
  </si>
  <si>
    <t>Evolución 24-T4</t>
  </si>
  <si>
    <t>Evolucion 24-T4</t>
  </si>
  <si>
    <t>22-T4*</t>
  </si>
  <si>
    <t>LANZAMIENTOS LAU</t>
  </si>
  <si>
    <t>LANZAMIENTOS EH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</si>
</sst>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69"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vertAlign val="superscript"/>
      <sz val="9"/>
      <color indexed="18"/>
      <name val="Verdana"/>
      <family val="2"/>
    </font>
    <font>
      <b/>
      <sz val="9"/>
      <color indexed="81"/>
      <name val="Tahoma"/>
      <family val="2"/>
    </font>
    <font>
      <sz val="8"/>
      <color indexed="81"/>
      <name val="Verdana"/>
      <family val="2"/>
    </font>
    <font>
      <b/>
      <vertAlign val="superscript"/>
      <sz val="11"/>
      <color indexed="10"/>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b/>
      <sz val="10"/>
      <name val="Verdana"/>
      <family val="2"/>
      <scheme val="minor"/>
    </font>
    <font>
      <sz val="10"/>
      <color indexed="18"/>
      <name val="Verdana"/>
      <family val="2"/>
      <scheme val="minor"/>
    </font>
    <font>
      <b/>
      <sz val="10"/>
      <color rgb="FFFF0000"/>
      <name val="Verdana"/>
      <family val="2"/>
      <scheme val="minor"/>
    </font>
    <font>
      <b/>
      <sz val="9"/>
      <name val="Verdana"/>
      <family val="2"/>
      <scheme val="minor"/>
    </font>
    <font>
      <sz val="12"/>
      <name val="Verdana"/>
      <family val="2"/>
      <scheme val="minor"/>
    </font>
    <font>
      <b/>
      <sz val="11"/>
      <name val="Verdana"/>
      <family val="2"/>
      <scheme val="minor"/>
    </font>
    <font>
      <sz val="10"/>
      <color rgb="FFFF0000"/>
      <name val="Verdana"/>
      <family val="2"/>
      <scheme val="minor"/>
    </font>
    <font>
      <sz val="11"/>
      <color indexed="18"/>
      <name val="Verdana"/>
      <family val="2"/>
      <scheme val="minor"/>
    </font>
    <font>
      <b/>
      <sz val="11"/>
      <color rgb="FFFF0000"/>
      <name val="Verdana"/>
      <family val="2"/>
      <scheme val="minor"/>
    </font>
    <font>
      <b/>
      <sz val="9"/>
      <color rgb="FFFF0000"/>
      <name val="Verdana"/>
      <family val="2"/>
      <scheme val="minor"/>
    </font>
    <font>
      <sz val="9"/>
      <name val="Verdana"/>
      <family val="2"/>
      <scheme val="minor"/>
    </font>
    <font>
      <b/>
      <i/>
      <sz val="10"/>
      <name val="Verdana"/>
      <family val="2"/>
      <scheme val="minor"/>
    </font>
    <font>
      <i/>
      <sz val="10"/>
      <name val="Verdana"/>
      <family val="2"/>
      <scheme val="minor"/>
    </font>
    <font>
      <sz val="7"/>
      <color theme="0" tint="-0.499984740745262"/>
      <name val="Verdana"/>
      <family val="2"/>
      <scheme val="major"/>
    </font>
    <font>
      <b/>
      <sz val="11"/>
      <color theme="4"/>
      <name val="Verdana"/>
      <family val="2"/>
    </font>
    <font>
      <sz val="11"/>
      <color theme="0"/>
      <name val="Verdana"/>
      <family val="2"/>
    </font>
    <font>
      <b/>
      <sz val="10"/>
      <color theme="0"/>
      <name val="Verdana"/>
      <family val="2"/>
    </font>
    <font>
      <sz val="10"/>
      <color theme="1"/>
      <name val="Verdana"/>
      <family val="2"/>
    </font>
    <font>
      <sz val="10"/>
      <color rgb="FFFF0000"/>
      <name val="Verdana"/>
      <family val="2"/>
    </font>
    <font>
      <b/>
      <sz val="10"/>
      <color theme="3" tint="0.39997558519241921"/>
      <name val="Verdana"/>
      <family val="2"/>
      <scheme val="minor"/>
    </font>
    <font>
      <sz val="10"/>
      <color theme="3" tint="0.39997558519241921"/>
      <name val="Arial"/>
      <family val="2"/>
    </font>
    <font>
      <b/>
      <sz val="12"/>
      <color theme="0"/>
      <name val="Verdana"/>
      <family val="2"/>
    </font>
    <font>
      <b/>
      <sz val="11"/>
      <color theme="0"/>
      <name val="Verdana"/>
      <family val="2"/>
    </font>
    <font>
      <sz val="10"/>
      <color theme="3"/>
      <name val="Verdana"/>
      <family val="2"/>
      <scheme val="minor"/>
    </font>
    <font>
      <b/>
      <vertAlign val="superscript"/>
      <sz val="9"/>
      <color rgb="FFFF0000"/>
      <name val="Verdana"/>
      <family val="2"/>
    </font>
    <font>
      <b/>
      <sz val="11"/>
      <color rgb="FFFF0000"/>
      <name val="Verdana"/>
      <family val="2"/>
    </font>
    <font>
      <sz val="10"/>
      <color rgb="FFFF0000"/>
      <name val="Arial"/>
      <family val="2"/>
    </font>
    <font>
      <b/>
      <sz val="18"/>
      <color rgb="FFFFFFFF"/>
      <name val="Calibri"/>
      <family val="2"/>
    </font>
    <font>
      <sz val="8"/>
      <name val="Arial"/>
      <family val="2"/>
    </font>
    <font>
      <b/>
      <sz val="10"/>
      <color theme="1"/>
      <name val="Verdana"/>
      <family val="2"/>
    </font>
    <font>
      <b/>
      <sz val="10"/>
      <color theme="4"/>
      <name val="Verdana"/>
      <family val="2"/>
      <scheme val="minor"/>
    </font>
    <font>
      <sz val="11"/>
      <color theme="4"/>
      <name val="Verdana"/>
      <family val="2"/>
      <scheme val="minor"/>
    </font>
    <font>
      <sz val="10"/>
      <color theme="4"/>
      <name val="Verdana"/>
      <family val="2"/>
      <scheme val="minor"/>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s>
  <borders count="26">
    <border>
      <left/>
      <right/>
      <top/>
      <bottom/>
      <diagonal/>
    </border>
    <border>
      <left style="thin">
        <color indexed="64"/>
      </left>
      <right style="thin">
        <color indexed="64"/>
      </right>
      <top style="medium">
        <color indexed="18"/>
      </top>
      <bottom style="thin">
        <color indexed="18"/>
      </bottom>
      <diagonal/>
    </border>
    <border>
      <left style="thin">
        <color indexed="64"/>
      </left>
      <right style="thin">
        <color indexed="64"/>
      </right>
      <top style="thin">
        <color indexed="18"/>
      </top>
      <bottom style="thin">
        <color indexed="18"/>
      </bottom>
      <diagonal/>
    </border>
    <border>
      <left style="thin">
        <color indexed="64"/>
      </left>
      <right style="thin">
        <color indexed="64"/>
      </right>
      <top style="thin">
        <color indexed="18"/>
      </top>
      <bottom style="medium">
        <color indexed="18"/>
      </bottom>
      <diagonal/>
    </border>
    <border>
      <left style="thin">
        <color indexed="64"/>
      </left>
      <right style="thin">
        <color indexed="64"/>
      </right>
      <top/>
      <bottom style="medium">
        <color indexed="18"/>
      </bottom>
      <diagonal/>
    </border>
    <border>
      <left style="thin">
        <color indexed="64"/>
      </left>
      <right style="thin">
        <color indexed="64"/>
      </right>
      <top style="medium">
        <color indexed="18"/>
      </top>
      <bottom style="medium">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64"/>
      </right>
      <top style="medium">
        <color indexed="18"/>
      </top>
      <bottom style="medium">
        <color theme="3" tint="-0.499984740745262"/>
      </bottom>
      <diagonal/>
    </border>
    <border>
      <left style="thin">
        <color indexed="64"/>
      </left>
      <right style="thin">
        <color rgb="FF002060"/>
      </right>
      <top style="thin">
        <color indexed="64"/>
      </top>
      <bottom style="medium">
        <color indexed="18"/>
      </bottom>
      <diagonal/>
    </border>
    <border>
      <left style="thin">
        <color rgb="FF002060"/>
      </left>
      <right style="thin">
        <color rgb="FF002060"/>
      </right>
      <top style="medium">
        <color indexed="18"/>
      </top>
      <bottom style="medium">
        <color indexed="18"/>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style="medium">
        <color theme="4" tint="0.79998168889431442"/>
      </top>
      <bottom style="medium">
        <color theme="4" tint="0.79998168889431442"/>
      </bottom>
      <diagonal/>
    </border>
    <border>
      <left/>
      <right/>
      <top/>
      <bottom style="medium">
        <color theme="4"/>
      </bottom>
      <diagonal/>
    </border>
    <border>
      <left/>
      <right/>
      <top/>
      <bottom style="medium">
        <color theme="4" tint="0.79998168889431442"/>
      </bottom>
      <diagonal/>
    </border>
    <border>
      <left/>
      <right/>
      <top/>
      <bottom style="thin">
        <color theme="0"/>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right style="thick">
        <color theme="4"/>
      </right>
      <top/>
      <bottom style="thick">
        <color theme="4"/>
      </bottom>
      <diagonal/>
    </border>
    <border>
      <left/>
      <right style="thick">
        <color theme="4"/>
      </right>
      <top style="thick">
        <color theme="4"/>
      </top>
      <bottom/>
      <diagonal/>
    </border>
    <border>
      <left/>
      <right style="thick">
        <color theme="4"/>
      </right>
      <top/>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s>
  <cellStyleXfs count="189">
    <xf numFmtId="0" fontId="0"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0" fillId="0" borderId="0"/>
    <xf numFmtId="0" fontId="7" fillId="0" borderId="0"/>
    <xf numFmtId="0" fontId="10" fillId="0" borderId="0"/>
    <xf numFmtId="0" fontId="6" fillId="0" borderId="0"/>
    <xf numFmtId="0" fontId="6" fillId="0" borderId="0"/>
    <xf numFmtId="0" fontId="6" fillId="0" borderId="0"/>
    <xf numFmtId="0" fontId="30" fillId="0" borderId="0"/>
    <xf numFmtId="0" fontId="6" fillId="0" borderId="0"/>
    <xf numFmtId="0" fontId="21" fillId="0" borderId="0"/>
    <xf numFmtId="0" fontId="6" fillId="0" borderId="0"/>
    <xf numFmtId="0" fontId="6" fillId="0" borderId="0"/>
    <xf numFmtId="0" fontId="6" fillId="0" borderId="0"/>
    <xf numFmtId="0" fontId="6" fillId="0" borderId="0"/>
    <xf numFmtId="0" fontId="6" fillId="0" borderId="0"/>
    <xf numFmtId="0" fontId="30" fillId="0" borderId="0"/>
    <xf numFmtId="0" fontId="6" fillId="0" borderId="0"/>
    <xf numFmtId="0" fontId="6" fillId="0" borderId="0"/>
    <xf numFmtId="0" fontId="6" fillId="0" borderId="0"/>
    <xf numFmtId="0" fontId="6" fillId="0" borderId="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9" fillId="0" borderId="0" applyFont="0" applyFill="0" applyBorder="0" applyAlignment="0" applyProtection="0"/>
    <xf numFmtId="9" fontId="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5" fillId="0" borderId="0" applyNumberFormat="0" applyFill="0" applyBorder="0" applyAlignment="0" applyProtection="0">
      <alignment vertical="top"/>
      <protection locked="0"/>
    </xf>
    <xf numFmtId="0" fontId="3"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32">
    <xf numFmtId="0" fontId="0" fillId="0" borderId="0" xfId="0"/>
    <xf numFmtId="0" fontId="43" fillId="0" borderId="0" xfId="0" applyFont="1"/>
    <xf numFmtId="0" fontId="14" fillId="0" borderId="0" xfId="1" applyFont="1" applyFill="1" applyBorder="1" applyAlignment="1" applyProtection="1"/>
    <xf numFmtId="0" fontId="14" fillId="0" borderId="0" xfId="1" applyFont="1" applyFill="1" applyAlignment="1" applyProtection="1">
      <alignment horizontal="left"/>
    </xf>
    <xf numFmtId="0" fontId="15" fillId="0" borderId="0" xfId="0" applyFont="1"/>
    <xf numFmtId="0" fontId="16" fillId="0" borderId="0" xfId="0" applyFont="1"/>
    <xf numFmtId="0" fontId="11" fillId="0" borderId="0" xfId="1" applyFont="1" applyFill="1" applyBorder="1" applyAlignment="1" applyProtection="1"/>
    <xf numFmtId="0" fontId="14" fillId="0" borderId="0" xfId="1" applyFont="1" applyFill="1" applyBorder="1" applyAlignment="1" applyProtection="1">
      <alignment horizontal="center"/>
    </xf>
    <xf numFmtId="0" fontId="13" fillId="0" borderId="0" xfId="6" applyFont="1" applyAlignment="1">
      <alignment horizontal="center"/>
    </xf>
    <xf numFmtId="0" fontId="49" fillId="0" borderId="0" xfId="6" applyFont="1" applyAlignment="1">
      <alignment horizontal="center"/>
    </xf>
    <xf numFmtId="0" fontId="32" fillId="0" borderId="0" xfId="0" applyFont="1"/>
    <xf numFmtId="0" fontId="33" fillId="0" borderId="0" xfId="0" applyFont="1"/>
    <xf numFmtId="0" fontId="34" fillId="0" borderId="0" xfId="0" applyFont="1"/>
    <xf numFmtId="164" fontId="34" fillId="0" borderId="0" xfId="0" applyNumberFormat="1" applyFont="1"/>
    <xf numFmtId="9" fontId="34" fillId="0" borderId="0" xfId="22" applyFont="1" applyFill="1"/>
    <xf numFmtId="0" fontId="39" fillId="0" borderId="0" xfId="0" applyFont="1"/>
    <xf numFmtId="3" fontId="31" fillId="0" borderId="0" xfId="0" applyNumberFormat="1" applyFont="1"/>
    <xf numFmtId="164" fontId="31" fillId="0" borderId="0" xfId="0" applyNumberFormat="1" applyFont="1"/>
    <xf numFmtId="3" fontId="34" fillId="0" borderId="0" xfId="0" applyNumberFormat="1" applyFont="1"/>
    <xf numFmtId="3" fontId="37" fillId="0" borderId="0" xfId="0" applyNumberFormat="1" applyFont="1"/>
    <xf numFmtId="0" fontId="37" fillId="0" borderId="0" xfId="0" applyFont="1"/>
    <xf numFmtId="0" fontId="36" fillId="0" borderId="0" xfId="0" applyFont="1"/>
    <xf numFmtId="164" fontId="31" fillId="0" borderId="0" xfId="22" applyNumberFormat="1" applyFont="1" applyFill="1" applyBorder="1"/>
    <xf numFmtId="164" fontId="34" fillId="0" borderId="0" xfId="22" applyNumberFormat="1" applyFont="1" applyFill="1" applyBorder="1"/>
    <xf numFmtId="0" fontId="38" fillId="0" borderId="0" xfId="0" applyFont="1" applyAlignment="1">
      <alignment vertical="center"/>
    </xf>
    <xf numFmtId="0" fontId="47" fillId="0" borderId="0" xfId="0" applyFont="1"/>
    <xf numFmtId="3" fontId="48" fillId="0" borderId="0" xfId="0" applyNumberFormat="1" applyFont="1"/>
    <xf numFmtId="0" fontId="48" fillId="0" borderId="0" xfId="0" applyFont="1"/>
    <xf numFmtId="0" fontId="15" fillId="0" borderId="0" xfId="0" applyFont="1" applyAlignment="1">
      <alignment horizontal="left"/>
    </xf>
    <xf numFmtId="0" fontId="50" fillId="4" borderId="12" xfId="0" applyFont="1" applyFill="1" applyBorder="1" applyAlignment="1">
      <alignment horizontal="left" vertical="center" wrapText="1"/>
    </xf>
    <xf numFmtId="0" fontId="50" fillId="4" borderId="11" xfId="0" applyFont="1" applyFill="1" applyBorder="1" applyAlignment="1">
      <alignment horizontal="left" vertical="center"/>
    </xf>
    <xf numFmtId="0" fontId="50" fillId="4" borderId="10" xfId="0" applyFont="1" applyFill="1" applyBorder="1" applyAlignment="1" applyProtection="1">
      <alignment horizontal="left" vertical="center" wrapText="1"/>
      <protection locked="0"/>
    </xf>
    <xf numFmtId="0" fontId="50" fillId="4" borderId="14" xfId="0" applyFont="1" applyFill="1" applyBorder="1" applyAlignment="1">
      <alignment horizontal="left" vertical="center" wrapText="1"/>
    </xf>
    <xf numFmtId="164" fontId="53" fillId="0" borderId="13" xfId="0" applyNumberFormat="1" applyFont="1" applyBorder="1" applyAlignment="1">
      <alignment vertical="center"/>
    </xf>
    <xf numFmtId="164" fontId="53" fillId="0" borderId="14" xfId="0" applyNumberFormat="1" applyFont="1" applyBorder="1" applyAlignment="1">
      <alignment vertical="center"/>
    </xf>
    <xf numFmtId="0" fontId="50" fillId="4" borderId="0" xfId="0" applyFont="1" applyFill="1" applyAlignment="1">
      <alignment horizontal="left" vertical="center" wrapText="1"/>
    </xf>
    <xf numFmtId="164" fontId="53" fillId="0" borderId="15" xfId="0" applyNumberFormat="1" applyFont="1" applyBorder="1" applyAlignment="1">
      <alignment vertical="center"/>
    </xf>
    <xf numFmtId="0" fontId="51" fillId="3" borderId="16" xfId="0" applyFont="1" applyFill="1" applyBorder="1"/>
    <xf numFmtId="0" fontId="52" fillId="3" borderId="16" xfId="0" applyFont="1" applyFill="1" applyBorder="1" applyAlignment="1">
      <alignment horizontal="center" vertical="center"/>
    </xf>
    <xf numFmtId="0" fontId="52" fillId="3" borderId="16" xfId="0" applyFont="1" applyFill="1" applyBorder="1" applyAlignment="1">
      <alignment horizontal="center" vertical="center" wrapText="1"/>
    </xf>
    <xf numFmtId="3" fontId="53" fillId="0" borderId="15" xfId="0" applyNumberFormat="1" applyFont="1" applyBorder="1" applyAlignment="1">
      <alignment vertical="center"/>
    </xf>
    <xf numFmtId="3" fontId="53" fillId="0" borderId="13" xfId="0" applyNumberFormat="1" applyFont="1" applyBorder="1" applyAlignment="1">
      <alignment vertical="center"/>
    </xf>
    <xf numFmtId="3" fontId="53" fillId="2" borderId="13" xfId="0" applyNumberFormat="1" applyFont="1" applyFill="1" applyBorder="1" applyAlignment="1">
      <alignment vertical="center"/>
    </xf>
    <xf numFmtId="3" fontId="53" fillId="0" borderId="14" xfId="0" applyNumberFormat="1" applyFont="1" applyBorder="1" applyAlignment="1">
      <alignment vertical="center"/>
    </xf>
    <xf numFmtId="164" fontId="54" fillId="0" borderId="13" xfId="0" applyNumberFormat="1" applyFont="1" applyBorder="1" applyAlignment="1">
      <alignment vertical="center"/>
    </xf>
    <xf numFmtId="164" fontId="54" fillId="0" borderId="14" xfId="0" applyNumberFormat="1" applyFont="1" applyBorder="1" applyAlignment="1">
      <alignment vertical="center"/>
    </xf>
    <xf numFmtId="0" fontId="31" fillId="0" borderId="0" xfId="0" applyFont="1"/>
    <xf numFmtId="0" fontId="53" fillId="0" borderId="18" xfId="0" applyFont="1" applyBorder="1" applyAlignment="1">
      <alignment vertical="center" wrapText="1"/>
    </xf>
    <xf numFmtId="0" fontId="53" fillId="0" borderId="19" xfId="0" applyFont="1" applyBorder="1" applyAlignment="1">
      <alignment vertical="center" wrapText="1"/>
    </xf>
    <xf numFmtId="0" fontId="53" fillId="0" borderId="20" xfId="0" applyFont="1" applyBorder="1" applyAlignment="1">
      <alignment vertical="center" wrapText="1"/>
    </xf>
    <xf numFmtId="0" fontId="53" fillId="0" borderId="21" xfId="0" applyFont="1" applyBorder="1" applyAlignment="1">
      <alignment vertical="center" wrapText="1"/>
    </xf>
    <xf numFmtId="0" fontId="57" fillId="5" borderId="17" xfId="0" applyFont="1" applyFill="1" applyBorder="1" applyAlignment="1" applyProtection="1">
      <alignment vertical="center" wrapText="1"/>
      <protection locked="0"/>
    </xf>
    <xf numFmtId="0" fontId="40" fillId="0" borderId="0" xfId="0" applyFont="1"/>
    <xf numFmtId="0" fontId="32" fillId="0" borderId="0" xfId="0" applyFont="1" applyAlignment="1">
      <alignment horizontal="left"/>
    </xf>
    <xf numFmtId="0" fontId="50" fillId="0" borderId="22" xfId="0" applyFont="1" applyBorder="1" applyAlignment="1" applyProtection="1">
      <alignment horizontal="left" vertical="center" wrapText="1"/>
      <protection locked="0"/>
    </xf>
    <xf numFmtId="3" fontId="54" fillId="0" borderId="15" xfId="0" applyNumberFormat="1" applyFont="1" applyBorder="1" applyAlignment="1">
      <alignment vertical="center"/>
    </xf>
    <xf numFmtId="0" fontId="58" fillId="5" borderId="23" xfId="0" applyFont="1" applyFill="1" applyBorder="1" applyAlignment="1" applyProtection="1">
      <alignment horizontal="left" vertical="center" wrapText="1"/>
      <protection locked="0"/>
    </xf>
    <xf numFmtId="3" fontId="58" fillId="5" borderId="23" xfId="0" applyNumberFormat="1" applyFont="1" applyFill="1" applyBorder="1" applyAlignment="1" applyProtection="1">
      <alignment vertical="center"/>
      <protection locked="0"/>
    </xf>
    <xf numFmtId="0" fontId="32" fillId="0" borderId="0" xfId="0" applyFont="1" applyAlignment="1">
      <alignment vertical="center" wrapText="1"/>
    </xf>
    <xf numFmtId="0" fontId="34" fillId="0" borderId="0" xfId="0" applyFont="1" applyAlignment="1">
      <alignment wrapText="1"/>
    </xf>
    <xf numFmtId="0" fontId="52" fillId="3" borderId="24" xfId="0" applyFont="1" applyFill="1" applyBorder="1" applyAlignment="1">
      <alignment horizontal="center" vertical="center"/>
    </xf>
    <xf numFmtId="0" fontId="52" fillId="3" borderId="24" xfId="0" applyFont="1" applyFill="1" applyBorder="1" applyAlignment="1">
      <alignment horizontal="center" vertical="center" wrapText="1"/>
    </xf>
    <xf numFmtId="164" fontId="58" fillId="5" borderId="25" xfId="0" applyNumberFormat="1" applyFont="1" applyFill="1" applyBorder="1" applyAlignment="1" applyProtection="1">
      <alignment vertical="center"/>
      <protection locked="0"/>
    </xf>
    <xf numFmtId="0" fontId="0" fillId="0" borderId="0" xfId="0" applyAlignment="1">
      <alignment vertical="center"/>
    </xf>
    <xf numFmtId="164" fontId="58" fillId="5" borderId="23" xfId="0" applyNumberFormat="1" applyFont="1" applyFill="1" applyBorder="1" applyAlignment="1" applyProtection="1">
      <alignment horizontal="right" vertical="center" wrapText="1"/>
      <protection locked="0"/>
    </xf>
    <xf numFmtId="164" fontId="58" fillId="5" borderId="25" xfId="0" applyNumberFormat="1" applyFont="1" applyFill="1" applyBorder="1" applyAlignment="1" applyProtection="1">
      <alignment horizontal="right" vertical="center" wrapText="1"/>
      <protection locked="0"/>
    </xf>
    <xf numFmtId="0" fontId="59" fillId="0" borderId="0" xfId="0" applyFont="1"/>
    <xf numFmtId="0" fontId="34" fillId="0" borderId="0" xfId="0" applyFont="1" applyAlignment="1">
      <alignment vertical="center"/>
    </xf>
    <xf numFmtId="0" fontId="42" fillId="0" borderId="0" xfId="0" applyFont="1"/>
    <xf numFmtId="164" fontId="31" fillId="0" borderId="1" xfId="0" applyNumberFormat="1" applyFont="1" applyBorder="1"/>
    <xf numFmtId="164" fontId="31" fillId="0" borderId="2" xfId="0" applyNumberFormat="1" applyFont="1" applyBorder="1"/>
    <xf numFmtId="164" fontId="31" fillId="0" borderId="3" xfId="0" applyNumberFormat="1" applyFont="1" applyBorder="1"/>
    <xf numFmtId="164" fontId="41" fillId="0" borderId="4" xfId="0" applyNumberFormat="1" applyFont="1" applyBorder="1"/>
    <xf numFmtId="0" fontId="32" fillId="0" borderId="0" xfId="0" applyFont="1" applyAlignment="1">
      <alignment wrapText="1"/>
    </xf>
    <xf numFmtId="3" fontId="33" fillId="0" borderId="0" xfId="0" applyNumberFormat="1" applyFont="1"/>
    <xf numFmtId="0" fontId="35" fillId="0" borderId="0" xfId="0" applyFont="1"/>
    <xf numFmtId="0" fontId="45" fillId="0" borderId="0" xfId="0" applyFont="1" applyAlignment="1">
      <alignment vertical="center"/>
    </xf>
    <xf numFmtId="0" fontId="46" fillId="0" borderId="0" xfId="0" applyFont="1"/>
    <xf numFmtId="0" fontId="46" fillId="0" borderId="0" xfId="6" applyFont="1"/>
    <xf numFmtId="0" fontId="45" fillId="0" borderId="0" xfId="6" applyFont="1" applyAlignment="1">
      <alignment vertical="center"/>
    </xf>
    <xf numFmtId="164" fontId="44" fillId="0" borderId="2" xfId="0" applyNumberFormat="1" applyFont="1" applyBorder="1"/>
    <xf numFmtId="164" fontId="31" fillId="0" borderId="6" xfId="0" applyNumberFormat="1" applyFont="1" applyBorder="1"/>
    <xf numFmtId="164" fontId="44" fillId="0" borderId="4" xfId="0" applyNumberFormat="1" applyFont="1" applyBorder="1"/>
    <xf numFmtId="164" fontId="44" fillId="0" borderId="5" xfId="0" applyNumberFormat="1" applyFont="1" applyBorder="1"/>
    <xf numFmtId="164" fontId="44" fillId="0" borderId="7" xfId="0" applyNumberFormat="1" applyFont="1" applyBorder="1"/>
    <xf numFmtId="164" fontId="44" fillId="0" borderId="8" xfId="0" applyNumberFormat="1" applyFont="1" applyBorder="1"/>
    <xf numFmtId="164" fontId="44" fillId="0" borderId="9" xfId="0" applyNumberFormat="1" applyFont="1" applyBorder="1"/>
    <xf numFmtId="164" fontId="54" fillId="0" borderId="15" xfId="0" applyNumberFormat="1" applyFont="1" applyBorder="1" applyAlignment="1">
      <alignment vertical="center"/>
    </xf>
    <xf numFmtId="164" fontId="61" fillId="5" borderId="23" xfId="0" applyNumberFormat="1" applyFont="1" applyFill="1" applyBorder="1" applyAlignment="1" applyProtection="1">
      <alignment horizontal="right" vertical="center" wrapText="1"/>
      <protection locked="0"/>
    </xf>
    <xf numFmtId="0" fontId="5" fillId="0" borderId="0" xfId="1" applyFill="1" applyAlignment="1" applyProtection="1"/>
    <xf numFmtId="0" fontId="62" fillId="0" borderId="0" xfId="0" applyFont="1"/>
    <xf numFmtId="3" fontId="53" fillId="0" borderId="15" xfId="0" applyNumberFormat="1" applyFont="1" applyBorder="1" applyAlignment="1">
      <alignment horizontal="right" vertical="center"/>
    </xf>
    <xf numFmtId="3" fontId="0" fillId="0" borderId="0" xfId="0" applyNumberFormat="1"/>
    <xf numFmtId="3" fontId="53" fillId="0" borderId="15" xfId="0" applyNumberFormat="1" applyFont="1" applyBorder="1" applyAlignment="1">
      <alignment vertical="center" wrapText="1"/>
    </xf>
    <xf numFmtId="0" fontId="57" fillId="3" borderId="16" xfId="0" applyFont="1" applyFill="1" applyBorder="1" applyAlignment="1">
      <alignment horizontal="center" vertical="center" wrapText="1"/>
    </xf>
    <xf numFmtId="0" fontId="49" fillId="0" borderId="0" xfId="6" applyFont="1"/>
    <xf numFmtId="3" fontId="58" fillId="5" borderId="25" xfId="0" applyNumberFormat="1" applyFont="1" applyFill="1" applyBorder="1" applyAlignment="1" applyProtection="1">
      <alignment vertical="center" wrapText="1"/>
      <protection locked="0"/>
    </xf>
    <xf numFmtId="3" fontId="53" fillId="0" borderId="0" xfId="0" applyNumberFormat="1" applyFont="1" applyAlignment="1">
      <alignment vertical="center" wrapText="1"/>
    </xf>
    <xf numFmtId="164" fontId="53" fillId="0" borderId="0" xfId="0" applyNumberFormat="1" applyFont="1" applyAlignment="1">
      <alignment vertical="center"/>
    </xf>
    <xf numFmtId="3" fontId="53" fillId="0" borderId="0" xfId="0" applyNumberFormat="1" applyFont="1" applyAlignment="1">
      <alignment vertical="center"/>
    </xf>
    <xf numFmtId="0" fontId="34" fillId="0" borderId="16" xfId="0" applyFont="1" applyBorder="1"/>
    <xf numFmtId="0" fontId="32" fillId="0" borderId="0" xfId="0" applyFont="1" applyAlignment="1">
      <alignment horizontal="left" vertical="center" wrapText="1"/>
    </xf>
    <xf numFmtId="166" fontId="53" fillId="0" borderId="15" xfId="0" applyNumberFormat="1" applyFont="1" applyBorder="1" applyAlignment="1">
      <alignment vertical="center"/>
    </xf>
    <xf numFmtId="165" fontId="58" fillId="5" borderId="23" xfId="0" applyNumberFormat="1" applyFont="1" applyFill="1" applyBorder="1" applyAlignment="1" applyProtection="1">
      <alignment horizontal="right" vertical="center" wrapText="1"/>
      <protection locked="0"/>
    </xf>
    <xf numFmtId="0" fontId="63" fillId="0" borderId="0" xfId="0" applyFont="1"/>
    <xf numFmtId="10" fontId="34" fillId="0" borderId="0" xfId="0" applyNumberFormat="1" applyFont="1"/>
    <xf numFmtId="0" fontId="53" fillId="0" borderId="0" xfId="188" applyFont="1"/>
    <xf numFmtId="3" fontId="54" fillId="0" borderId="0" xfId="0" applyNumberFormat="1" applyFont="1" applyAlignment="1">
      <alignment vertical="center" wrapText="1"/>
    </xf>
    <xf numFmtId="3" fontId="12" fillId="0" borderId="15" xfId="0" applyNumberFormat="1" applyFont="1" applyBorder="1" applyAlignment="1">
      <alignment vertical="center" wrapText="1"/>
    </xf>
    <xf numFmtId="166" fontId="53" fillId="0" borderId="0" xfId="0" applyNumberFormat="1" applyFont="1" applyAlignment="1">
      <alignment vertical="center"/>
    </xf>
    <xf numFmtId="0" fontId="12" fillId="0" borderId="0" xfId="0" applyFont="1" applyAlignment="1">
      <alignment horizontal="right" vertical="center"/>
    </xf>
    <xf numFmtId="0" fontId="12" fillId="0" borderId="0" xfId="0" applyFont="1" applyAlignment="1">
      <alignment horizontal="right"/>
    </xf>
    <xf numFmtId="0" fontId="66" fillId="0" borderId="0" xfId="0" applyFont="1"/>
    <xf numFmtId="3" fontId="67" fillId="0" borderId="0" xfId="0" applyNumberFormat="1" applyFont="1"/>
    <xf numFmtId="164" fontId="67" fillId="0" borderId="0" xfId="22" applyNumberFormat="1" applyFont="1" applyFill="1" applyBorder="1"/>
    <xf numFmtId="164" fontId="67" fillId="0" borderId="0" xfId="0" applyNumberFormat="1" applyFont="1"/>
    <xf numFmtId="0" fontId="68" fillId="0" borderId="0" xfId="0" applyFont="1"/>
    <xf numFmtId="3" fontId="68" fillId="0" borderId="0" xfId="0" applyNumberFormat="1" applyFont="1"/>
    <xf numFmtId="0" fontId="50" fillId="0" borderId="0" xfId="1" applyFont="1" applyAlignment="1" applyProtection="1">
      <alignment horizontal="left" vertical="center"/>
    </xf>
    <xf numFmtId="15" fontId="34" fillId="0" borderId="0" xfId="0" applyNumberFormat="1" applyFont="1"/>
    <xf numFmtId="15" fontId="0" fillId="0" borderId="0" xfId="0" applyNumberFormat="1"/>
    <xf numFmtId="16" fontId="52" fillId="3" borderId="16" xfId="0" applyNumberFormat="1" applyFont="1" applyFill="1" applyBorder="1" applyAlignment="1">
      <alignment horizontal="center" vertical="center"/>
    </xf>
    <xf numFmtId="0" fontId="50" fillId="0" borderId="0" xfId="1" applyFont="1" applyAlignment="1" applyProtection="1">
      <alignment horizontal="left" vertical="center"/>
    </xf>
    <xf numFmtId="0" fontId="0" fillId="0" borderId="0" xfId="0" applyAlignment="1">
      <alignment horizontal="left"/>
    </xf>
    <xf numFmtId="0" fontId="13" fillId="0" borderId="0" xfId="10" applyFont="1"/>
    <xf numFmtId="0" fontId="12" fillId="0" borderId="0" xfId="10" applyFont="1"/>
    <xf numFmtId="0" fontId="13" fillId="0" borderId="0" xfId="6" applyFont="1" applyAlignment="1">
      <alignment horizontal="center"/>
    </xf>
    <xf numFmtId="0" fontId="55" fillId="0" borderId="0" xfId="6" applyFont="1" applyAlignment="1">
      <alignment vertical="center" wrapText="1"/>
    </xf>
    <xf numFmtId="0" fontId="56" fillId="0" borderId="0" xfId="0" applyFont="1"/>
    <xf numFmtId="0" fontId="32" fillId="0" borderId="0" xfId="0" applyFont="1" applyAlignment="1">
      <alignment horizontal="left" vertical="center" wrapText="1"/>
    </xf>
    <xf numFmtId="0" fontId="0" fillId="0" borderId="0" xfId="0"/>
    <xf numFmtId="0" fontId="32" fillId="0" borderId="0" xfId="0" applyFont="1" applyAlignment="1">
      <alignment horizontal="left" wrapText="1"/>
    </xf>
  </cellXfs>
  <cellStyles count="189">
    <cellStyle name="Hipervínculo" xfId="1" builtinId="8"/>
    <cellStyle name="Hipervínculo 2" xfId="2" xr:uid="{00000000-0005-0000-0000-000001000000}"/>
    <cellStyle name="Hipervínculo 3" xfId="92" xr:uid="{00000000-0005-0000-0000-000002000000}"/>
    <cellStyle name="Normal" xfId="0" builtinId="0"/>
    <cellStyle name="Normal 10" xfId="180" xr:uid="{00000000-0005-0000-0000-000004000000}"/>
    <cellStyle name="Normal 11" xfId="179" xr:uid="{00000000-0005-0000-0000-000005000000}"/>
    <cellStyle name="Normal 16" xfId="188" xr:uid="{1834219F-DBC5-4A01-A6CD-2AC8033924DF}"/>
    <cellStyle name="Normal 2" xfId="3" xr:uid="{00000000-0005-0000-0000-000006000000}"/>
    <cellStyle name="Normal 2 2" xfId="4" xr:uid="{00000000-0005-0000-0000-000007000000}"/>
    <cellStyle name="Normal 2 3" xfId="93" xr:uid="{00000000-0005-0000-0000-000008000000}"/>
    <cellStyle name="Normal 2 3 2" xfId="185" xr:uid="{00000000-0005-0000-0000-000009000000}"/>
    <cellStyle name="Normal 2 4" xfId="181" xr:uid="{00000000-0005-0000-0000-00000A000000}"/>
    <cellStyle name="Normal 3" xfId="5" xr:uid="{00000000-0005-0000-0000-00000B000000}"/>
    <cellStyle name="Normal 3 2" xfId="6" xr:uid="{00000000-0005-0000-0000-00000C000000}"/>
    <cellStyle name="Normal 3 2 2" xfId="7" xr:uid="{00000000-0005-0000-0000-00000D000000}"/>
    <cellStyle name="Normal 3 2 2 2" xfId="96" xr:uid="{00000000-0005-0000-0000-00000E000000}"/>
    <cellStyle name="Normal 3 2 3" xfId="95" xr:uid="{00000000-0005-0000-0000-00000F000000}"/>
    <cellStyle name="Normal 3 3" xfId="8" xr:uid="{00000000-0005-0000-0000-000010000000}"/>
    <cellStyle name="Normal 3 3 2" xfId="97" xr:uid="{00000000-0005-0000-0000-000011000000}"/>
    <cellStyle name="Normal 3 4" xfId="9" xr:uid="{00000000-0005-0000-0000-000012000000}"/>
    <cellStyle name="Normal 3 4 2" xfId="98" xr:uid="{00000000-0005-0000-0000-000013000000}"/>
    <cellStyle name="Normal 3 4 2 2" xfId="186" xr:uid="{00000000-0005-0000-0000-000014000000}"/>
    <cellStyle name="Normal 3 4 3" xfId="182" xr:uid="{00000000-0005-0000-0000-000015000000}"/>
    <cellStyle name="Normal 3 5" xfId="94" xr:uid="{00000000-0005-0000-0000-000016000000}"/>
    <cellStyle name="Normal 4" xfId="10" xr:uid="{00000000-0005-0000-0000-000017000000}"/>
    <cellStyle name="Normal 4 2" xfId="11" xr:uid="{00000000-0005-0000-0000-000018000000}"/>
    <cellStyle name="Normal 4 2 2" xfId="12" xr:uid="{00000000-0005-0000-0000-000019000000}"/>
    <cellStyle name="Normal 4 2 2 2" xfId="13" xr:uid="{00000000-0005-0000-0000-00001A000000}"/>
    <cellStyle name="Normal 4 2 2 2 2" xfId="102" xr:uid="{00000000-0005-0000-0000-00001B000000}"/>
    <cellStyle name="Normal 4 2 2 3" xfId="101" xr:uid="{00000000-0005-0000-0000-00001C000000}"/>
    <cellStyle name="Normal 4 2 3" xfId="14" xr:uid="{00000000-0005-0000-0000-00001D000000}"/>
    <cellStyle name="Normal 4 2 3 2" xfId="103" xr:uid="{00000000-0005-0000-0000-00001E000000}"/>
    <cellStyle name="Normal 4 2 4" xfId="100" xr:uid="{00000000-0005-0000-0000-00001F000000}"/>
    <cellStyle name="Normal 4 3" xfId="15" xr:uid="{00000000-0005-0000-0000-000020000000}"/>
    <cellStyle name="Normal 4 3 2" xfId="104" xr:uid="{00000000-0005-0000-0000-000021000000}"/>
    <cellStyle name="Normal 4 4" xfId="99" xr:uid="{00000000-0005-0000-0000-000022000000}"/>
    <cellStyle name="Normal 5" xfId="16" xr:uid="{00000000-0005-0000-0000-000023000000}"/>
    <cellStyle name="Normal 5 2" xfId="17" xr:uid="{00000000-0005-0000-0000-000024000000}"/>
    <cellStyle name="Normal 5 2 2" xfId="106" xr:uid="{00000000-0005-0000-0000-000025000000}"/>
    <cellStyle name="Normal 5 2 2 2" xfId="187" xr:uid="{00000000-0005-0000-0000-000026000000}"/>
    <cellStyle name="Normal 5 2 3" xfId="183" xr:uid="{00000000-0005-0000-0000-000027000000}"/>
    <cellStyle name="Normal 5 3" xfId="105" xr:uid="{00000000-0005-0000-0000-000028000000}"/>
    <cellStyle name="Normal 6" xfId="18" xr:uid="{00000000-0005-0000-0000-000029000000}"/>
    <cellStyle name="Normal 6 2" xfId="19" xr:uid="{00000000-0005-0000-0000-00002A000000}"/>
    <cellStyle name="Normal 6 2 2" xfId="108" xr:uid="{00000000-0005-0000-0000-00002B000000}"/>
    <cellStyle name="Normal 6 3" xfId="107" xr:uid="{00000000-0005-0000-0000-00002C000000}"/>
    <cellStyle name="Normal 7" xfId="20" xr:uid="{00000000-0005-0000-0000-00002D000000}"/>
    <cellStyle name="Normal 7 2" xfId="21" xr:uid="{00000000-0005-0000-0000-00002E000000}"/>
    <cellStyle name="Normal 7 2 2" xfId="110" xr:uid="{00000000-0005-0000-0000-00002F000000}"/>
    <cellStyle name="Normal 7 3" xfId="109" xr:uid="{00000000-0005-0000-0000-000030000000}"/>
    <cellStyle name="Normal 8" xfId="91" xr:uid="{00000000-0005-0000-0000-000031000000}"/>
    <cellStyle name="Normal 8 2" xfId="178" xr:uid="{00000000-0005-0000-0000-000032000000}"/>
    <cellStyle name="Normal 9" xfId="90" xr:uid="{00000000-0005-0000-0000-000033000000}"/>
    <cellStyle name="Normal 9 2" xfId="184" xr:uid="{00000000-0005-0000-0000-000034000000}"/>
    <cellStyle name="Porcentaje" xfId="22" builtinId="5"/>
    <cellStyle name="Porcentaje 10" xfId="23" xr:uid="{00000000-0005-0000-0000-000037000000}"/>
    <cellStyle name="Porcentaje 10 2" xfId="24" xr:uid="{00000000-0005-0000-0000-000038000000}"/>
    <cellStyle name="Porcentaje 10 2 2" xfId="112" xr:uid="{00000000-0005-0000-0000-000039000000}"/>
    <cellStyle name="Porcentaje 10 3" xfId="111" xr:uid="{00000000-0005-0000-0000-00003A000000}"/>
    <cellStyle name="Porcentaje 11" xfId="25" xr:uid="{00000000-0005-0000-0000-00003B000000}"/>
    <cellStyle name="Porcentaje 11 2" xfId="26" xr:uid="{00000000-0005-0000-0000-00003C000000}"/>
    <cellStyle name="Porcentaje 11 2 2" xfId="27" xr:uid="{00000000-0005-0000-0000-00003D000000}"/>
    <cellStyle name="Porcentaje 11 2 2 2" xfId="115" xr:uid="{00000000-0005-0000-0000-00003E000000}"/>
    <cellStyle name="Porcentaje 11 2 3" xfId="28" xr:uid="{00000000-0005-0000-0000-00003F000000}"/>
    <cellStyle name="Porcentaje 11 2 3 2" xfId="116" xr:uid="{00000000-0005-0000-0000-000040000000}"/>
    <cellStyle name="Porcentaje 11 2 4" xfId="29" xr:uid="{00000000-0005-0000-0000-000041000000}"/>
    <cellStyle name="Porcentaje 11 2 4 2" xfId="117" xr:uid="{00000000-0005-0000-0000-000042000000}"/>
    <cellStyle name="Porcentaje 11 2 5" xfId="114" xr:uid="{00000000-0005-0000-0000-000043000000}"/>
    <cellStyle name="Porcentaje 11 3" xfId="30" xr:uid="{00000000-0005-0000-0000-000044000000}"/>
    <cellStyle name="Porcentaje 11 3 2" xfId="118" xr:uid="{00000000-0005-0000-0000-000045000000}"/>
    <cellStyle name="Porcentaje 11 4" xfId="31" xr:uid="{00000000-0005-0000-0000-000046000000}"/>
    <cellStyle name="Porcentaje 11 4 2" xfId="119" xr:uid="{00000000-0005-0000-0000-000047000000}"/>
    <cellStyle name="Porcentaje 11 5" xfId="113" xr:uid="{00000000-0005-0000-0000-000048000000}"/>
    <cellStyle name="Porcentaje 12" xfId="32" xr:uid="{00000000-0005-0000-0000-000049000000}"/>
    <cellStyle name="Porcentaje 12 2" xfId="33" xr:uid="{00000000-0005-0000-0000-00004A000000}"/>
    <cellStyle name="Porcentaje 12 2 2" xfId="121" xr:uid="{00000000-0005-0000-0000-00004B000000}"/>
    <cellStyle name="Porcentaje 12 3" xfId="34" xr:uid="{00000000-0005-0000-0000-00004C000000}"/>
    <cellStyle name="Porcentaje 12 3 2" xfId="122" xr:uid="{00000000-0005-0000-0000-00004D000000}"/>
    <cellStyle name="Porcentaje 12 4" xfId="35" xr:uid="{00000000-0005-0000-0000-00004E000000}"/>
    <cellStyle name="Porcentaje 12 4 2" xfId="123" xr:uid="{00000000-0005-0000-0000-00004F000000}"/>
    <cellStyle name="Porcentaje 12 5" xfId="120" xr:uid="{00000000-0005-0000-0000-000050000000}"/>
    <cellStyle name="Porcentaje 13" xfId="36" xr:uid="{00000000-0005-0000-0000-000051000000}"/>
    <cellStyle name="Porcentaje 13 2" xfId="37" xr:uid="{00000000-0005-0000-0000-000052000000}"/>
    <cellStyle name="Porcentaje 13 2 2" xfId="125" xr:uid="{00000000-0005-0000-0000-000053000000}"/>
    <cellStyle name="Porcentaje 13 3" xfId="38" xr:uid="{00000000-0005-0000-0000-000054000000}"/>
    <cellStyle name="Porcentaje 13 3 2" xfId="126" xr:uid="{00000000-0005-0000-0000-000055000000}"/>
    <cellStyle name="Porcentaje 13 4" xfId="124" xr:uid="{00000000-0005-0000-0000-000056000000}"/>
    <cellStyle name="Porcentaje 14" xfId="39" xr:uid="{00000000-0005-0000-0000-000057000000}"/>
    <cellStyle name="Porcentaje 14 2" xfId="40" xr:uid="{00000000-0005-0000-0000-000058000000}"/>
    <cellStyle name="Porcentaje 14 2 2" xfId="128" xr:uid="{00000000-0005-0000-0000-000059000000}"/>
    <cellStyle name="Porcentaje 14 3" xfId="127" xr:uid="{00000000-0005-0000-0000-00005A000000}"/>
    <cellStyle name="Porcentaje 15" xfId="41" xr:uid="{00000000-0005-0000-0000-00005B000000}"/>
    <cellStyle name="Porcentaje 15 2" xfId="129" xr:uid="{00000000-0005-0000-0000-00005C000000}"/>
    <cellStyle name="Porcentaje 2" xfId="42" xr:uid="{00000000-0005-0000-0000-00005D000000}"/>
    <cellStyle name="Porcentaje 2 2" xfId="43" xr:uid="{00000000-0005-0000-0000-00005E000000}"/>
    <cellStyle name="Porcentaje 2 2 2" xfId="44" xr:uid="{00000000-0005-0000-0000-00005F000000}"/>
    <cellStyle name="Porcentaje 2 2 2 2" xfId="132" xr:uid="{00000000-0005-0000-0000-000060000000}"/>
    <cellStyle name="Porcentaje 2 2 3" xfId="131" xr:uid="{00000000-0005-0000-0000-000061000000}"/>
    <cellStyle name="Porcentaje 2 3" xfId="45" xr:uid="{00000000-0005-0000-0000-000062000000}"/>
    <cellStyle name="Porcentaje 2 3 2" xfId="133" xr:uid="{00000000-0005-0000-0000-000063000000}"/>
    <cellStyle name="Porcentaje 2 4" xfId="130" xr:uid="{00000000-0005-0000-0000-000064000000}"/>
    <cellStyle name="Porcentaje 3" xfId="46" xr:uid="{00000000-0005-0000-0000-000065000000}"/>
    <cellStyle name="Porcentaje 3 2" xfId="47" xr:uid="{00000000-0005-0000-0000-000066000000}"/>
    <cellStyle name="Porcentaje 3 2 2" xfId="48" xr:uid="{00000000-0005-0000-0000-000067000000}"/>
    <cellStyle name="Porcentaje 3 2 2 2" xfId="136" xr:uid="{00000000-0005-0000-0000-000068000000}"/>
    <cellStyle name="Porcentaje 3 2 3" xfId="135" xr:uid="{00000000-0005-0000-0000-000069000000}"/>
    <cellStyle name="Porcentaje 3 3" xfId="49" xr:uid="{00000000-0005-0000-0000-00006A000000}"/>
    <cellStyle name="Porcentaje 3 3 2" xfId="137" xr:uid="{00000000-0005-0000-0000-00006B000000}"/>
    <cellStyle name="Porcentaje 3 4" xfId="134" xr:uid="{00000000-0005-0000-0000-00006C000000}"/>
    <cellStyle name="Porcentaje 4" xfId="50" xr:uid="{00000000-0005-0000-0000-00006D000000}"/>
    <cellStyle name="Porcentaje 4 2" xfId="51" xr:uid="{00000000-0005-0000-0000-00006E000000}"/>
    <cellStyle name="Porcentaje 4 2 2" xfId="52" xr:uid="{00000000-0005-0000-0000-00006F000000}"/>
    <cellStyle name="Porcentaje 4 2 2 2" xfId="140" xr:uid="{00000000-0005-0000-0000-000070000000}"/>
    <cellStyle name="Porcentaje 4 2 3" xfId="139" xr:uid="{00000000-0005-0000-0000-000071000000}"/>
    <cellStyle name="Porcentaje 4 3" xfId="53" xr:uid="{00000000-0005-0000-0000-000072000000}"/>
    <cellStyle name="Porcentaje 4 3 2" xfId="54" xr:uid="{00000000-0005-0000-0000-000073000000}"/>
    <cellStyle name="Porcentaje 4 3 2 2" xfId="142" xr:uid="{00000000-0005-0000-0000-000074000000}"/>
    <cellStyle name="Porcentaje 4 3 3" xfId="141" xr:uid="{00000000-0005-0000-0000-000075000000}"/>
    <cellStyle name="Porcentaje 4 4" xfId="55" xr:uid="{00000000-0005-0000-0000-000076000000}"/>
    <cellStyle name="Porcentaje 4 4 2" xfId="56" xr:uid="{00000000-0005-0000-0000-000077000000}"/>
    <cellStyle name="Porcentaje 4 4 2 2" xfId="144" xr:uid="{00000000-0005-0000-0000-000078000000}"/>
    <cellStyle name="Porcentaje 4 4 3" xfId="143" xr:uid="{00000000-0005-0000-0000-000079000000}"/>
    <cellStyle name="Porcentaje 4 5" xfId="57" xr:uid="{00000000-0005-0000-0000-00007A000000}"/>
    <cellStyle name="Porcentaje 4 5 2" xfId="145" xr:uid="{00000000-0005-0000-0000-00007B000000}"/>
    <cellStyle name="Porcentaje 4 6" xfId="138" xr:uid="{00000000-0005-0000-0000-00007C000000}"/>
    <cellStyle name="Porcentaje 5" xfId="58" xr:uid="{00000000-0005-0000-0000-00007D000000}"/>
    <cellStyle name="Porcentaje 5 2" xfId="59" xr:uid="{00000000-0005-0000-0000-00007E000000}"/>
    <cellStyle name="Porcentaje 5 2 2" xfId="60" xr:uid="{00000000-0005-0000-0000-00007F000000}"/>
    <cellStyle name="Porcentaje 5 2 2 2" xfId="61" xr:uid="{00000000-0005-0000-0000-000080000000}"/>
    <cellStyle name="Porcentaje 5 2 2 2 2" xfId="149" xr:uid="{00000000-0005-0000-0000-000081000000}"/>
    <cellStyle name="Porcentaje 5 2 2 3" xfId="148" xr:uid="{00000000-0005-0000-0000-000082000000}"/>
    <cellStyle name="Porcentaje 5 2 3" xfId="62" xr:uid="{00000000-0005-0000-0000-000083000000}"/>
    <cellStyle name="Porcentaje 5 2 3 2" xfId="63" xr:uid="{00000000-0005-0000-0000-000084000000}"/>
    <cellStyle name="Porcentaje 5 2 3 2 2" xfId="151" xr:uid="{00000000-0005-0000-0000-000085000000}"/>
    <cellStyle name="Porcentaje 5 2 3 3" xfId="150" xr:uid="{00000000-0005-0000-0000-000086000000}"/>
    <cellStyle name="Porcentaje 5 2 4" xfId="64" xr:uid="{00000000-0005-0000-0000-000087000000}"/>
    <cellStyle name="Porcentaje 5 2 4 2" xfId="65" xr:uid="{00000000-0005-0000-0000-000088000000}"/>
    <cellStyle name="Porcentaje 5 2 4 2 2" xfId="153" xr:uid="{00000000-0005-0000-0000-000089000000}"/>
    <cellStyle name="Porcentaje 5 2 4 3" xfId="152" xr:uid="{00000000-0005-0000-0000-00008A000000}"/>
    <cellStyle name="Porcentaje 5 2 5" xfId="66" xr:uid="{00000000-0005-0000-0000-00008B000000}"/>
    <cellStyle name="Porcentaje 5 2 5 2" xfId="154" xr:uid="{00000000-0005-0000-0000-00008C000000}"/>
    <cellStyle name="Porcentaje 5 2 6" xfId="147" xr:uid="{00000000-0005-0000-0000-00008D000000}"/>
    <cellStyle name="Porcentaje 5 3" xfId="67" xr:uid="{00000000-0005-0000-0000-00008E000000}"/>
    <cellStyle name="Porcentaje 5 3 2" xfId="68" xr:uid="{00000000-0005-0000-0000-00008F000000}"/>
    <cellStyle name="Porcentaje 5 3 2 2" xfId="156" xr:uid="{00000000-0005-0000-0000-000090000000}"/>
    <cellStyle name="Porcentaje 5 3 3" xfId="155" xr:uid="{00000000-0005-0000-0000-000091000000}"/>
    <cellStyle name="Porcentaje 5 4" xfId="69" xr:uid="{00000000-0005-0000-0000-000092000000}"/>
    <cellStyle name="Porcentaje 5 4 2" xfId="70" xr:uid="{00000000-0005-0000-0000-000093000000}"/>
    <cellStyle name="Porcentaje 5 4 2 2" xfId="158" xr:uid="{00000000-0005-0000-0000-000094000000}"/>
    <cellStyle name="Porcentaje 5 4 3" xfId="157" xr:uid="{00000000-0005-0000-0000-000095000000}"/>
    <cellStyle name="Porcentaje 5 5" xfId="71" xr:uid="{00000000-0005-0000-0000-000096000000}"/>
    <cellStyle name="Porcentaje 5 5 2" xfId="72" xr:uid="{00000000-0005-0000-0000-000097000000}"/>
    <cellStyle name="Porcentaje 5 5 2 2" xfId="160" xr:uid="{00000000-0005-0000-0000-000098000000}"/>
    <cellStyle name="Porcentaje 5 5 3" xfId="159" xr:uid="{00000000-0005-0000-0000-000099000000}"/>
    <cellStyle name="Porcentaje 5 6" xfId="73" xr:uid="{00000000-0005-0000-0000-00009A000000}"/>
    <cellStyle name="Porcentaje 5 6 2" xfId="161" xr:uid="{00000000-0005-0000-0000-00009B000000}"/>
    <cellStyle name="Porcentaje 5 7" xfId="146" xr:uid="{00000000-0005-0000-0000-00009C000000}"/>
    <cellStyle name="Porcentaje 6" xfId="74" xr:uid="{00000000-0005-0000-0000-00009D000000}"/>
    <cellStyle name="Porcentaje 6 2" xfId="75" xr:uid="{00000000-0005-0000-0000-00009E000000}"/>
    <cellStyle name="Porcentaje 6 2 2" xfId="76" xr:uid="{00000000-0005-0000-0000-00009F000000}"/>
    <cellStyle name="Porcentaje 6 2 2 2" xfId="164" xr:uid="{00000000-0005-0000-0000-0000A0000000}"/>
    <cellStyle name="Porcentaje 6 2 3" xfId="163" xr:uid="{00000000-0005-0000-0000-0000A1000000}"/>
    <cellStyle name="Porcentaje 6 3" xfId="77" xr:uid="{00000000-0005-0000-0000-0000A2000000}"/>
    <cellStyle name="Porcentaje 6 3 2" xfId="165" xr:uid="{00000000-0005-0000-0000-0000A3000000}"/>
    <cellStyle name="Porcentaje 6 4" xfId="162" xr:uid="{00000000-0005-0000-0000-0000A4000000}"/>
    <cellStyle name="Porcentaje 7" xfId="78" xr:uid="{00000000-0005-0000-0000-0000A5000000}"/>
    <cellStyle name="Porcentaje 7 2" xfId="79" xr:uid="{00000000-0005-0000-0000-0000A6000000}"/>
    <cellStyle name="Porcentaje 7 2 2" xfId="80" xr:uid="{00000000-0005-0000-0000-0000A7000000}"/>
    <cellStyle name="Porcentaje 7 2 2 2" xfId="168" xr:uid="{00000000-0005-0000-0000-0000A8000000}"/>
    <cellStyle name="Porcentaje 7 2 3" xfId="167" xr:uid="{00000000-0005-0000-0000-0000A9000000}"/>
    <cellStyle name="Porcentaje 7 3" xfId="81" xr:uid="{00000000-0005-0000-0000-0000AA000000}"/>
    <cellStyle name="Porcentaje 7 3 2" xfId="82" xr:uid="{00000000-0005-0000-0000-0000AB000000}"/>
    <cellStyle name="Porcentaje 7 3 2 2" xfId="170" xr:uid="{00000000-0005-0000-0000-0000AC000000}"/>
    <cellStyle name="Porcentaje 7 3 3" xfId="169" xr:uid="{00000000-0005-0000-0000-0000AD000000}"/>
    <cellStyle name="Porcentaje 7 4" xfId="83" xr:uid="{00000000-0005-0000-0000-0000AE000000}"/>
    <cellStyle name="Porcentaje 7 4 2" xfId="84" xr:uid="{00000000-0005-0000-0000-0000AF000000}"/>
    <cellStyle name="Porcentaje 7 4 2 2" xfId="172" xr:uid="{00000000-0005-0000-0000-0000B0000000}"/>
    <cellStyle name="Porcentaje 7 4 3" xfId="171" xr:uid="{00000000-0005-0000-0000-0000B1000000}"/>
    <cellStyle name="Porcentaje 7 5" xfId="85" xr:uid="{00000000-0005-0000-0000-0000B2000000}"/>
    <cellStyle name="Porcentaje 7 5 2" xfId="173" xr:uid="{00000000-0005-0000-0000-0000B3000000}"/>
    <cellStyle name="Porcentaje 7 6" xfId="166" xr:uid="{00000000-0005-0000-0000-0000B4000000}"/>
    <cellStyle name="Porcentaje 8" xfId="86" xr:uid="{00000000-0005-0000-0000-0000B5000000}"/>
    <cellStyle name="Porcentaje 8 2" xfId="87" xr:uid="{00000000-0005-0000-0000-0000B6000000}"/>
    <cellStyle name="Porcentaje 8 2 2" xfId="175" xr:uid="{00000000-0005-0000-0000-0000B7000000}"/>
    <cellStyle name="Porcentaje 8 3" xfId="174" xr:uid="{00000000-0005-0000-0000-0000B8000000}"/>
    <cellStyle name="Porcentaje 9" xfId="88" xr:uid="{00000000-0005-0000-0000-0000B9000000}"/>
    <cellStyle name="Porcentaje 9 2" xfId="89" xr:uid="{00000000-0005-0000-0000-0000BA000000}"/>
    <cellStyle name="Porcentaje 9 2 2" xfId="177" xr:uid="{00000000-0005-0000-0000-0000BB000000}"/>
    <cellStyle name="Porcentaje 9 3" xfId="176" xr:uid="{00000000-0005-0000-0000-0000B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8.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9.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0.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1.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2.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3.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practicados</a:t>
            </a:r>
          </a:p>
        </c:rich>
      </c:tx>
      <c:overlay val="0"/>
    </c:title>
    <c:autoTitleDeleted val="0"/>
    <c:plotArea>
      <c:layout>
        <c:manualLayout>
          <c:layoutTarget val="inner"/>
          <c:xMode val="edge"/>
          <c:yMode val="edge"/>
          <c:x val="7.461557211321794E-2"/>
          <c:y val="0.1154301441058105"/>
          <c:w val="0.6990087451834478"/>
          <c:h val="0.71601787136158546"/>
        </c:manualLayout>
      </c:layout>
      <c:lineChart>
        <c:grouping val="standard"/>
        <c:varyColors val="0"/>
        <c:ser>
          <c:idx val="0"/>
          <c:order val="0"/>
          <c:tx>
            <c:v>Derivados de Ej. hipotecarias</c:v>
          </c:tx>
          <c:cat>
            <c:strRef>
              <c:f>Resumen!$B$269:$B$280</c:f>
              <c:strCache>
                <c:ptCount val="12"/>
                <c:pt idx="0">
                  <c:v>22-T1</c:v>
                </c:pt>
                <c:pt idx="1">
                  <c:v>22-T2</c:v>
                </c:pt>
                <c:pt idx="2">
                  <c:v>22-T3</c:v>
                </c:pt>
                <c:pt idx="3">
                  <c:v>22-T4</c:v>
                </c:pt>
                <c:pt idx="4">
                  <c:v>23-T1</c:v>
                </c:pt>
                <c:pt idx="5">
                  <c:v>23-T2</c:v>
                </c:pt>
                <c:pt idx="6">
                  <c:v>23-T3</c:v>
                </c:pt>
                <c:pt idx="7">
                  <c:v>23-T4</c:v>
                </c:pt>
                <c:pt idx="8">
                  <c:v>24-T1</c:v>
                </c:pt>
                <c:pt idx="9">
                  <c:v>24-T2</c:v>
                </c:pt>
                <c:pt idx="10">
                  <c:v>24-T3</c:v>
                </c:pt>
                <c:pt idx="11">
                  <c:v>24-T4</c:v>
                </c:pt>
              </c:strCache>
            </c:strRef>
          </c:cat>
          <c:val>
            <c:numRef>
              <c:f>Resumen!$E$269:$E$280</c:f>
              <c:numCache>
                <c:formatCode>#,##0</c:formatCode>
                <c:ptCount val="12"/>
                <c:pt idx="0">
                  <c:v>2755</c:v>
                </c:pt>
                <c:pt idx="1">
                  <c:v>2377</c:v>
                </c:pt>
                <c:pt idx="2">
                  <c:v>1530</c:v>
                </c:pt>
                <c:pt idx="3">
                  <c:v>1847</c:v>
                </c:pt>
                <c:pt idx="4">
                  <c:v>1308</c:v>
                </c:pt>
                <c:pt idx="5">
                  <c:v>1497</c:v>
                </c:pt>
                <c:pt idx="6">
                  <c:v>963</c:v>
                </c:pt>
                <c:pt idx="7">
                  <c:v>1492</c:v>
                </c:pt>
                <c:pt idx="8">
                  <c:v>1448</c:v>
                </c:pt>
                <c:pt idx="9">
                  <c:v>1469</c:v>
                </c:pt>
                <c:pt idx="10">
                  <c:v>927</c:v>
                </c:pt>
                <c:pt idx="11">
                  <c:v>1229</c:v>
                </c:pt>
              </c:numCache>
            </c:numRef>
          </c:val>
          <c:smooth val="0"/>
          <c:extLst>
            <c:ext xmlns:c16="http://schemas.microsoft.com/office/drawing/2014/chart" uri="{C3380CC4-5D6E-409C-BE32-E72D297353CC}">
              <c16:uniqueId val="{00000000-5173-474F-9F93-72DCF77AF82F}"/>
            </c:ext>
          </c:extLst>
        </c:ser>
        <c:ser>
          <c:idx val="1"/>
          <c:order val="1"/>
          <c:tx>
            <c:v>Derivados LAU</c:v>
          </c:tx>
          <c:cat>
            <c:strRef>
              <c:f>Resumen!$B$269:$B$280</c:f>
              <c:strCache>
                <c:ptCount val="12"/>
                <c:pt idx="0">
                  <c:v>22-T1</c:v>
                </c:pt>
                <c:pt idx="1">
                  <c:v>22-T2</c:v>
                </c:pt>
                <c:pt idx="2">
                  <c:v>22-T3</c:v>
                </c:pt>
                <c:pt idx="3">
                  <c:v>22-T4</c:v>
                </c:pt>
                <c:pt idx="4">
                  <c:v>23-T1</c:v>
                </c:pt>
                <c:pt idx="5">
                  <c:v>23-T2</c:v>
                </c:pt>
                <c:pt idx="6">
                  <c:v>23-T3</c:v>
                </c:pt>
                <c:pt idx="7">
                  <c:v>23-T4</c:v>
                </c:pt>
                <c:pt idx="8">
                  <c:v>24-T1</c:v>
                </c:pt>
                <c:pt idx="9">
                  <c:v>24-T2</c:v>
                </c:pt>
                <c:pt idx="10">
                  <c:v>24-T3</c:v>
                </c:pt>
                <c:pt idx="11">
                  <c:v>24-T4</c:v>
                </c:pt>
              </c:strCache>
            </c:strRef>
          </c:cat>
          <c:val>
            <c:numRef>
              <c:f>Resumen!$G$269:$G$280</c:f>
              <c:numCache>
                <c:formatCode>#,##0</c:formatCode>
                <c:ptCount val="12"/>
                <c:pt idx="0">
                  <c:v>7625</c:v>
                </c:pt>
                <c:pt idx="1">
                  <c:v>7871</c:v>
                </c:pt>
                <c:pt idx="2">
                  <c:v>5455</c:v>
                </c:pt>
                <c:pt idx="3">
                  <c:v>6582</c:v>
                </c:pt>
                <c:pt idx="4">
                  <c:v>4860</c:v>
                </c:pt>
                <c:pt idx="5">
                  <c:v>5306</c:v>
                </c:pt>
                <c:pt idx="6">
                  <c:v>4178</c:v>
                </c:pt>
                <c:pt idx="7">
                  <c:v>5332</c:v>
                </c:pt>
                <c:pt idx="8">
                  <c:v>5443</c:v>
                </c:pt>
                <c:pt idx="9">
                  <c:v>5874</c:v>
                </c:pt>
                <c:pt idx="10">
                  <c:v>3984</c:v>
                </c:pt>
                <c:pt idx="11">
                  <c:v>5256</c:v>
                </c:pt>
              </c:numCache>
            </c:numRef>
          </c:val>
          <c:smooth val="0"/>
          <c:extLst>
            <c:ext xmlns:c16="http://schemas.microsoft.com/office/drawing/2014/chart" uri="{C3380CC4-5D6E-409C-BE32-E72D297353CC}">
              <c16:uniqueId val="{00000001-5173-474F-9F93-72DCF77AF82F}"/>
            </c:ext>
          </c:extLst>
        </c:ser>
        <c:dLbls>
          <c:showLegendKey val="0"/>
          <c:showVal val="0"/>
          <c:showCatName val="0"/>
          <c:showSerName val="0"/>
          <c:showPercent val="0"/>
          <c:showBubbleSize val="0"/>
        </c:dLbls>
        <c:marker val="1"/>
        <c:smooth val="0"/>
        <c:axId val="201989120"/>
        <c:axId val="222845696"/>
      </c:lineChart>
      <c:catAx>
        <c:axId val="201989120"/>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2845696"/>
        <c:crosses val="autoZero"/>
        <c:auto val="1"/>
        <c:lblAlgn val="ctr"/>
        <c:lblOffset val="100"/>
        <c:noMultiLvlLbl val="0"/>
      </c:catAx>
      <c:valAx>
        <c:axId val="222845696"/>
        <c:scaling>
          <c:orientation val="minMax"/>
          <c:min val="3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1989120"/>
        <c:crosses val="autoZero"/>
        <c:crossBetween val="between"/>
      </c:valAx>
    </c:plotArea>
    <c:legend>
      <c:legendPos val="r"/>
      <c:overlay val="0"/>
      <c:txPr>
        <a:bodyPr/>
        <a:lstStyle/>
        <a:p>
          <a:pPr>
            <a:defRPr sz="525"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 persona natural empresario presentados</a:t>
            </a:r>
            <a:r>
              <a:rPr lang="es-ES" b="1" baseline="0"/>
              <a:t> </a:t>
            </a:r>
          </a:p>
          <a:p>
            <a:pPr>
              <a:defRPr/>
            </a:pPr>
            <a:r>
              <a:rPr lang="es-ES" b="1" baseline="0"/>
              <a:t>Cuarto </a:t>
            </a:r>
            <a:r>
              <a:rPr lang="es-ES" b="1"/>
              <a:t>trimestre de 2024</a:t>
            </a:r>
          </a:p>
        </c:rich>
      </c:tx>
      <c:layout>
        <c:manualLayout>
          <c:xMode val="edge"/>
          <c:yMode val="edge"/>
          <c:x val="0.15273740787365481"/>
          <c:y val="8.917199029366612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6034819971827847E-2"/>
          <c:y val="0.2055428011257629"/>
          <c:w val="0.92763887761452501"/>
          <c:h val="0.4441123250052874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nat.empres'!$J$6:$J$22</c:f>
              <c:numCache>
                <c:formatCode>#,##0</c:formatCode>
                <c:ptCount val="17"/>
                <c:pt idx="0">
                  <c:v>34</c:v>
                </c:pt>
                <c:pt idx="1">
                  <c:v>1</c:v>
                </c:pt>
                <c:pt idx="2">
                  <c:v>34</c:v>
                </c:pt>
                <c:pt idx="3">
                  <c:v>148</c:v>
                </c:pt>
                <c:pt idx="4">
                  <c:v>6</c:v>
                </c:pt>
                <c:pt idx="5">
                  <c:v>5</c:v>
                </c:pt>
                <c:pt idx="6">
                  <c:v>25</c:v>
                </c:pt>
                <c:pt idx="7">
                  <c:v>28</c:v>
                </c:pt>
                <c:pt idx="8">
                  <c:v>357</c:v>
                </c:pt>
                <c:pt idx="9">
                  <c:v>87</c:v>
                </c:pt>
                <c:pt idx="10">
                  <c:v>35</c:v>
                </c:pt>
                <c:pt idx="11">
                  <c:v>8</c:v>
                </c:pt>
                <c:pt idx="12">
                  <c:v>34</c:v>
                </c:pt>
                <c:pt idx="13">
                  <c:v>7</c:v>
                </c:pt>
                <c:pt idx="14">
                  <c:v>7</c:v>
                </c:pt>
                <c:pt idx="15">
                  <c:v>26</c:v>
                </c:pt>
                <c:pt idx="16">
                  <c:v>0</c:v>
                </c:pt>
              </c:numCache>
            </c:numRef>
          </c:val>
          <c:extLst>
            <c:ext xmlns:c16="http://schemas.microsoft.com/office/drawing/2014/chart" uri="{C3380CC4-5D6E-409C-BE32-E72D297353CC}">
              <c16:uniqueId val="{00000000-F487-4318-A523-155790CEC49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5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Concursos de persona natural empresario por cada 100.000 habitantes</a:t>
            </a:r>
          </a:p>
          <a:p>
            <a:pPr>
              <a:defRPr sz="1200"/>
            </a:pPr>
            <a:r>
              <a:rPr lang="es-ES" sz="1200" b="1"/>
              <a:t>Cuarto trimestre de 2024</a:t>
            </a:r>
          </a:p>
        </c:rich>
      </c:tx>
      <c:layout>
        <c:manualLayout>
          <c:xMode val="edge"/>
          <c:yMode val="edge"/>
          <c:x val="0.20090835792738976"/>
          <c:y val="2.785031224695551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7168341762157786E-2"/>
          <c:y val="0.24372152555004697"/>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nat.empres'!$J$54:$J$70</c:f>
              <c:numCache>
                <c:formatCode>#,##0.0</c:formatCode>
                <c:ptCount val="17"/>
                <c:pt idx="0">
                  <c:v>0.38605847468750837</c:v>
                </c:pt>
                <c:pt idx="1">
                  <c:v>7.4172641272921197E-2</c:v>
                </c:pt>
                <c:pt idx="2">
                  <c:v>3.3661433303830073</c:v>
                </c:pt>
                <c:pt idx="3">
                  <c:v>11.946929800486272</c:v>
                </c:pt>
                <c:pt idx="4">
                  <c:v>0.26712588574491614</c:v>
                </c:pt>
                <c:pt idx="5">
                  <c:v>0.8452428044480057</c:v>
                </c:pt>
                <c:pt idx="6">
                  <c:v>1.0458846322314033</c:v>
                </c:pt>
                <c:pt idx="7">
                  <c:v>1.3286388095396267</c:v>
                </c:pt>
                <c:pt idx="8">
                  <c:v>4.4247897295300795</c:v>
                </c:pt>
                <c:pt idx="9">
                  <c:v>1.6233436064238878</c:v>
                </c:pt>
                <c:pt idx="10">
                  <c:v>3.3273093190328749</c:v>
                </c:pt>
                <c:pt idx="11">
                  <c:v>0.29553523832885165</c:v>
                </c:pt>
                <c:pt idx="12">
                  <c:v>0.48172006935068806</c:v>
                </c:pt>
                <c:pt idx="13">
                  <c:v>0.44439619571462402</c:v>
                </c:pt>
                <c:pt idx="14">
                  <c:v>1.0289638627891389</c:v>
                </c:pt>
                <c:pt idx="15">
                  <c:v>1.1641917889553124</c:v>
                </c:pt>
                <c:pt idx="16">
                  <c:v>0</c:v>
                </c:pt>
              </c:numCache>
            </c:numRef>
          </c:val>
          <c:extLst>
            <c:ext xmlns:c16="http://schemas.microsoft.com/office/drawing/2014/chart" uri="{C3380CC4-5D6E-409C-BE32-E72D297353CC}">
              <c16:uniqueId val="{00000000-9D7C-4D51-B9D6-447D83BBF5B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2"/>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latin typeface="+mn-lt"/>
              </a:rPr>
              <a:t>Concursos de persona natural no empresario presentados. </a:t>
            </a:r>
            <a:endParaRPr lang="es-ES" sz="1400" b="1" baseline="0">
              <a:latin typeface="+mn-lt"/>
            </a:endParaRPr>
          </a:p>
          <a:p>
            <a:pPr>
              <a:defRPr sz="1200"/>
            </a:pPr>
            <a:r>
              <a:rPr lang="es-ES" sz="1400" b="1" baseline="0">
                <a:latin typeface="+mn-lt"/>
              </a:rPr>
              <a:t>Cuarto </a:t>
            </a:r>
            <a:r>
              <a:rPr lang="es-ES" sz="1400" b="1">
                <a:latin typeface="+mn-lt"/>
              </a:rPr>
              <a:t>trimestre de 2024</a:t>
            </a:r>
          </a:p>
        </c:rich>
      </c:tx>
      <c:layout>
        <c:manualLayout>
          <c:xMode val="edge"/>
          <c:yMode val="edge"/>
          <c:x val="0.21418884531649929"/>
          <c:y val="2.572524952298891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9.0629218839294451E-2"/>
          <c:y val="0.21927490363437482"/>
          <c:w val="0.90161248814886308"/>
          <c:h val="0.504833284728297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'!$J$6:$J$22</c:f>
              <c:numCache>
                <c:formatCode>#,##0</c:formatCode>
                <c:ptCount val="17"/>
                <c:pt idx="0">
                  <c:v>2151</c:v>
                </c:pt>
                <c:pt idx="1">
                  <c:v>254</c:v>
                </c:pt>
                <c:pt idx="2">
                  <c:v>238</c:v>
                </c:pt>
                <c:pt idx="3">
                  <c:v>219</c:v>
                </c:pt>
                <c:pt idx="4">
                  <c:v>924</c:v>
                </c:pt>
                <c:pt idx="5">
                  <c:v>91</c:v>
                </c:pt>
                <c:pt idx="6">
                  <c:v>461</c:v>
                </c:pt>
                <c:pt idx="7">
                  <c:v>585</c:v>
                </c:pt>
                <c:pt idx="8">
                  <c:v>2993</c:v>
                </c:pt>
                <c:pt idx="9">
                  <c:v>1583</c:v>
                </c:pt>
                <c:pt idx="10">
                  <c:v>187</c:v>
                </c:pt>
                <c:pt idx="11">
                  <c:v>500</c:v>
                </c:pt>
                <c:pt idx="12">
                  <c:v>2837</c:v>
                </c:pt>
                <c:pt idx="13">
                  <c:v>694</c:v>
                </c:pt>
                <c:pt idx="14">
                  <c:v>112</c:v>
                </c:pt>
                <c:pt idx="15">
                  <c:v>267</c:v>
                </c:pt>
                <c:pt idx="16">
                  <c:v>57</c:v>
                </c:pt>
              </c:numCache>
            </c:numRef>
          </c:val>
          <c:extLst>
            <c:ext xmlns:c16="http://schemas.microsoft.com/office/drawing/2014/chart" uri="{C3380CC4-5D6E-409C-BE32-E72D297353CC}">
              <c16:uniqueId val="{00000000-2109-47A0-AC89-224DBD06D54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200" b="1"/>
              <a:t>Concursos de persona natural no empresario por cada 100.000 habitantes.</a:t>
            </a:r>
          </a:p>
          <a:p>
            <a:pPr>
              <a:defRPr/>
            </a:pPr>
            <a:r>
              <a:rPr lang="es-ES" sz="1200" b="1" baseline="0"/>
              <a:t> Cuarto </a:t>
            </a:r>
            <a:r>
              <a:rPr lang="es-ES" sz="1200" b="1"/>
              <a:t>trimestre de 2024</a:t>
            </a:r>
          </a:p>
        </c:rich>
      </c:tx>
      <c:layout>
        <c:manualLayout>
          <c:xMode val="edge"/>
          <c:yMode val="edge"/>
          <c:x val="0.14367466507444862"/>
          <c:y val="1.025640749541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7241547338228289E-2"/>
          <c:y val="0.35451582084505801"/>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'!$J$54:$J$70</c:f>
              <c:numCache>
                <c:formatCode>#,##0.0</c:formatCode>
                <c:ptCount val="17"/>
                <c:pt idx="0">
                  <c:v>24.423875854495012</c:v>
                </c:pt>
                <c:pt idx="1">
                  <c:v>18.839850883321986</c:v>
                </c:pt>
                <c:pt idx="2">
                  <c:v>23.563003312681055</c:v>
                </c:pt>
                <c:pt idx="3">
                  <c:v>17.678227204773606</c:v>
                </c:pt>
                <c:pt idx="4">
                  <c:v>41.137386404717084</c:v>
                </c:pt>
                <c:pt idx="5">
                  <c:v>15.383419040953703</c:v>
                </c:pt>
                <c:pt idx="6">
                  <c:v>19.286112618347076</c:v>
                </c:pt>
                <c:pt idx="7">
                  <c:v>27.759060842167202</c:v>
                </c:pt>
                <c:pt idx="8">
                  <c:v>37.096346387909044</c:v>
                </c:pt>
                <c:pt idx="9">
                  <c:v>29.537389988149592</c:v>
                </c:pt>
                <c:pt idx="10">
                  <c:v>17.777338361689932</c:v>
                </c:pt>
                <c:pt idx="11">
                  <c:v>18.470952395553226</c:v>
                </c:pt>
                <c:pt idx="12">
                  <c:v>40.195289316114767</c:v>
                </c:pt>
                <c:pt idx="13">
                  <c:v>44.058708546564148</c:v>
                </c:pt>
                <c:pt idx="14">
                  <c:v>16.463421804626222</c:v>
                </c:pt>
                <c:pt idx="15">
                  <c:v>11.95535414042571</c:v>
                </c:pt>
                <c:pt idx="16">
                  <c:v>17.524226474494565</c:v>
                </c:pt>
              </c:numCache>
            </c:numRef>
          </c:val>
          <c:extLst>
            <c:ext xmlns:c16="http://schemas.microsoft.com/office/drawing/2014/chart" uri="{C3380CC4-5D6E-409C-BE32-E72D297353CC}">
              <c16:uniqueId val="{00000000-EDBF-4EBE-9579-0E0C72618012}"/>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5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concursos presentados.</a:t>
            </a:r>
          </a:p>
          <a:p>
            <a:pPr>
              <a:defRPr/>
            </a:pPr>
            <a:r>
              <a:rPr lang="es-ES" b="1" baseline="0"/>
              <a:t>Cuarto trimestre de</a:t>
            </a:r>
            <a:r>
              <a:rPr lang="es-ES" b="1"/>
              <a:t> 2024</a:t>
            </a:r>
          </a:p>
        </c:rich>
      </c:tx>
      <c:layout>
        <c:manualLayout>
          <c:xMode val="edge"/>
          <c:yMode val="edge"/>
          <c:x val="0.30450273782966381"/>
          <c:y val="3.737874508164746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8547758060854641E-2"/>
          <c:y val="0.17683100959926418"/>
          <c:w val="0.93145224193914555"/>
          <c:h val="0.5824254458759745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TSJ'!$J$6:$J$22</c:f>
              <c:numCache>
                <c:formatCode>#,##0</c:formatCode>
                <c:ptCount val="17"/>
                <c:pt idx="0">
                  <c:v>2390</c:v>
                </c:pt>
                <c:pt idx="1">
                  <c:v>282</c:v>
                </c:pt>
                <c:pt idx="2">
                  <c:v>293</c:v>
                </c:pt>
                <c:pt idx="3">
                  <c:v>376</c:v>
                </c:pt>
                <c:pt idx="4">
                  <c:v>979</c:v>
                </c:pt>
                <c:pt idx="5">
                  <c:v>100</c:v>
                </c:pt>
                <c:pt idx="6">
                  <c:v>526</c:v>
                </c:pt>
                <c:pt idx="7">
                  <c:v>667</c:v>
                </c:pt>
                <c:pt idx="8">
                  <c:v>3699</c:v>
                </c:pt>
                <c:pt idx="9">
                  <c:v>1846</c:v>
                </c:pt>
                <c:pt idx="10">
                  <c:v>244</c:v>
                </c:pt>
                <c:pt idx="11">
                  <c:v>579</c:v>
                </c:pt>
                <c:pt idx="12">
                  <c:v>3169</c:v>
                </c:pt>
                <c:pt idx="13">
                  <c:v>746</c:v>
                </c:pt>
                <c:pt idx="14">
                  <c:v>134</c:v>
                </c:pt>
                <c:pt idx="15">
                  <c:v>365</c:v>
                </c:pt>
                <c:pt idx="16">
                  <c:v>62</c:v>
                </c:pt>
              </c:numCache>
            </c:numRef>
          </c:val>
          <c:extLst>
            <c:ext xmlns:c16="http://schemas.microsoft.com/office/drawing/2014/chart" uri="{C3380CC4-5D6E-409C-BE32-E72D297353CC}">
              <c16:uniqueId val="{00000000-32D3-425B-B51B-AB67484A2F5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Total de</a:t>
            </a:r>
            <a:r>
              <a:rPr lang="es-ES" sz="1200" b="1" baseline="0"/>
              <a:t> </a:t>
            </a:r>
            <a:r>
              <a:rPr lang="es-ES" sz="1200" b="1" baseline="0">
                <a:latin typeface="+mn-lt"/>
              </a:rPr>
              <a:t>c</a:t>
            </a:r>
            <a:r>
              <a:rPr lang="es-ES" sz="1200" b="1">
                <a:latin typeface="+mn-lt"/>
              </a:rPr>
              <a:t>oncursos</a:t>
            </a:r>
            <a:r>
              <a:rPr lang="es-ES" sz="1200" b="1"/>
              <a:t> por cada 100.000 habitantes.</a:t>
            </a:r>
            <a:r>
              <a:rPr lang="es-ES" sz="1200" b="1" baseline="0"/>
              <a:t> </a:t>
            </a:r>
          </a:p>
          <a:p>
            <a:pPr>
              <a:defRPr sz="1200"/>
            </a:pPr>
            <a:r>
              <a:rPr lang="es-ES" sz="1200" b="1" baseline="0"/>
              <a:t>Cuarto </a:t>
            </a:r>
            <a:r>
              <a:rPr lang="es-ES" sz="1200" b="1"/>
              <a:t>trimestre de 2024</a:t>
            </a:r>
          </a:p>
        </c:rich>
      </c:tx>
      <c:layout>
        <c:manualLayout>
          <c:xMode val="edge"/>
          <c:yMode val="edge"/>
          <c:x val="0.24172708536955892"/>
          <c:y val="3.803908404490386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8982477936526601E-2"/>
          <c:y val="0.18711698516793687"/>
          <c:w val="0.94822434509119191"/>
          <c:h val="0.5156041943507212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TSJ'!$J$54:$J$70</c:f>
              <c:numCache>
                <c:formatCode>#,##0.0</c:formatCode>
                <c:ptCount val="17"/>
                <c:pt idx="0">
                  <c:v>27.137639838327797</c:v>
                </c:pt>
                <c:pt idx="1">
                  <c:v>20.916684838963779</c:v>
                </c:pt>
                <c:pt idx="2">
                  <c:v>29.008235170653567</c:v>
                </c:pt>
                <c:pt idx="3">
                  <c:v>30.351659493127286</c:v>
                </c:pt>
                <c:pt idx="4">
                  <c:v>43.58604035737882</c:v>
                </c:pt>
                <c:pt idx="5">
                  <c:v>16.904856088960113</c:v>
                </c:pt>
                <c:pt idx="6">
                  <c:v>22.005412662148725</c:v>
                </c:pt>
                <c:pt idx="7">
                  <c:v>31.650074498676108</c:v>
                </c:pt>
                <c:pt idx="8">
                  <c:v>45.846770895046959</c:v>
                </c:pt>
                <c:pt idx="9">
                  <c:v>34.444739051247097</c:v>
                </c:pt>
                <c:pt idx="10">
                  <c:v>23.196099252686327</c:v>
                </c:pt>
                <c:pt idx="11">
                  <c:v>21.38936287405064</c:v>
                </c:pt>
                <c:pt idx="12">
                  <c:v>44.8991441109509</c:v>
                </c:pt>
                <c:pt idx="13">
                  <c:v>47.359937429015645</c:v>
                </c:pt>
                <c:pt idx="14">
                  <c:v>19.697308230534944</c:v>
                </c:pt>
                <c:pt idx="15">
                  <c:v>16.343461652641889</c:v>
                </c:pt>
                <c:pt idx="16">
                  <c:v>19.061439323134437</c:v>
                </c:pt>
              </c:numCache>
            </c:numRef>
          </c:val>
          <c:extLst>
            <c:ext xmlns:c16="http://schemas.microsoft.com/office/drawing/2014/chart" uri="{C3380CC4-5D6E-409C-BE32-E72D297353CC}">
              <c16:uniqueId val="{00000000-8B8C-473B-AC31-FA67F736E6D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Despidos presentados.</a:t>
            </a:r>
          </a:p>
          <a:p>
            <a:pPr>
              <a:defRPr/>
            </a:pPr>
            <a:r>
              <a:rPr lang="es-ES" b="1"/>
              <a:t>Cuarto trimestre de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3702427569592061E-2"/>
          <c:y val="0.16871190231256286"/>
          <c:w val="0.96311530714186622"/>
          <c:h val="0.5521656795771808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TSJ'!$B$6:$B$21</c:f>
              <c:strCache>
                <c:ptCount val="16"/>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strCache>
            </c:strRef>
          </c:cat>
          <c:val>
            <c:numRef>
              <c:f>'Despidos presentados TSJ'!$J$6:$J$22</c:f>
              <c:numCache>
                <c:formatCode>#,##0</c:formatCode>
                <c:ptCount val="17"/>
                <c:pt idx="0">
                  <c:v>6763</c:v>
                </c:pt>
                <c:pt idx="1">
                  <c:v>763</c:v>
                </c:pt>
                <c:pt idx="2">
                  <c:v>583</c:v>
                </c:pt>
                <c:pt idx="3">
                  <c:v>660</c:v>
                </c:pt>
                <c:pt idx="4">
                  <c:v>2590</c:v>
                </c:pt>
                <c:pt idx="5">
                  <c:v>320</c:v>
                </c:pt>
                <c:pt idx="6">
                  <c:v>1303</c:v>
                </c:pt>
                <c:pt idx="7">
                  <c:v>1080</c:v>
                </c:pt>
                <c:pt idx="8">
                  <c:v>7841</c:v>
                </c:pt>
                <c:pt idx="9">
                  <c:v>5353</c:v>
                </c:pt>
                <c:pt idx="10">
                  <c:v>501</c:v>
                </c:pt>
                <c:pt idx="11">
                  <c:v>1487</c:v>
                </c:pt>
                <c:pt idx="12">
                  <c:v>6812</c:v>
                </c:pt>
                <c:pt idx="13">
                  <c:v>1721</c:v>
                </c:pt>
                <c:pt idx="14">
                  <c:v>328</c:v>
                </c:pt>
                <c:pt idx="15">
                  <c:v>1407</c:v>
                </c:pt>
                <c:pt idx="16">
                  <c:v>163</c:v>
                </c:pt>
              </c:numCache>
            </c:numRef>
          </c:val>
          <c:extLst>
            <c:ext xmlns:c16="http://schemas.microsoft.com/office/drawing/2014/chart" uri="{C3380CC4-5D6E-409C-BE32-E72D297353CC}">
              <c16:uniqueId val="{00000000-C997-4D0C-BCDB-208A909CDF1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despido presentadas por cada 100.000 habitantes.</a:t>
            </a:r>
          </a:p>
          <a:p>
            <a:pPr>
              <a:defRPr/>
            </a:pPr>
            <a:r>
              <a:rPr lang="es-ES" sz="1400" b="1" baseline="0"/>
              <a:t>Cuarto t</a:t>
            </a:r>
            <a:r>
              <a:rPr lang="es-ES" sz="1400" b="1"/>
              <a:t>rimestre de 2024</a:t>
            </a:r>
          </a:p>
        </c:rich>
      </c:tx>
      <c:layout>
        <c:manualLayout>
          <c:xMode val="edge"/>
          <c:yMode val="edge"/>
          <c:x val="0.1479980443621018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7086887933010986E-2"/>
          <c:y val="0.20493790080363666"/>
          <c:w val="0.91644013248343958"/>
          <c:h val="0.4514932839277443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TSJ'!$J$53:$J$69</c:f>
              <c:numCache>
                <c:formatCode>#,##0.0</c:formatCode>
                <c:ptCount val="17"/>
                <c:pt idx="0">
                  <c:v>76.791572479753498</c:v>
                </c:pt>
                <c:pt idx="1">
                  <c:v>56.593725291238883</c:v>
                </c:pt>
                <c:pt idx="2">
                  <c:v>57.719457694508627</c:v>
                </c:pt>
                <c:pt idx="3">
                  <c:v>53.276849110276615</c:v>
                </c:pt>
                <c:pt idx="4">
                  <c:v>115.30934067988879</c:v>
                </c:pt>
                <c:pt idx="5">
                  <c:v>54.095539484672365</c:v>
                </c:pt>
                <c:pt idx="6">
                  <c:v>54.511507031900734</c:v>
                </c:pt>
                <c:pt idx="7">
                  <c:v>51.247496939385591</c:v>
                </c:pt>
                <c:pt idx="8">
                  <c:v>97.184247252788126</c:v>
                </c:pt>
                <c:pt idx="9">
                  <c:v>99.882279599851401</c:v>
                </c:pt>
                <c:pt idx="10">
                  <c:v>47.628056252442008</c:v>
                </c:pt>
                <c:pt idx="11">
                  <c:v>54.9326124243753</c:v>
                </c:pt>
                <c:pt idx="12">
                  <c:v>96.514032718143753</c:v>
                </c:pt>
                <c:pt idx="13">
                  <c:v>109.25797897498113</c:v>
                </c:pt>
                <c:pt idx="14">
                  <c:v>48.214306713548218</c:v>
                </c:pt>
                <c:pt idx="15">
                  <c:v>63.000686425389418</c:v>
                </c:pt>
                <c:pt idx="16">
                  <c:v>50.113138865659892</c:v>
                </c:pt>
              </c:numCache>
            </c:numRef>
          </c:val>
          <c:extLst>
            <c:ext xmlns:c16="http://schemas.microsoft.com/office/drawing/2014/chart" uri="{C3380CC4-5D6E-409C-BE32-E72D297353CC}">
              <c16:uniqueId val="{00000000-DCF9-4F0E-AB01-41C5835C56F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Reclamaciones de cantidad presentadas.</a:t>
            </a:r>
          </a:p>
          <a:p>
            <a:pPr>
              <a:defRPr/>
            </a:pPr>
            <a:r>
              <a:rPr lang="es-ES" b="1"/>
              <a:t>Cuarto trimestre de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4837373542972379E-2"/>
          <c:y val="0.20098123327804363"/>
          <c:w val="0.91356492203180484"/>
          <c:h val="0.4408616905342972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TSJ'!$B$6:$B$22</c:f>
              <c:strCache>
                <c:ptCount val="17"/>
                <c:pt idx="0">
                  <c:v>ANDALUCÍA</c:v>
                </c:pt>
                <c:pt idx="1">
                  <c:v>ARAGÓN</c:v>
                </c:pt>
                <c:pt idx="2">
                  <c:v>ASTURIAS, PRINCIPADO</c:v>
                </c:pt>
                <c:pt idx="3">
                  <c:v>ILLES BALEARS</c:v>
                </c:pt>
                <c:pt idx="4">
                  <c:v>CANARIAS</c:v>
                </c:pt>
                <c:pt idx="5">
                  <c:v>CANTABRIA</c:v>
                </c:pt>
                <c:pt idx="6">
                  <c:v>CASTILLA Y LEÓN</c:v>
                </c:pt>
                <c:pt idx="7">
                  <c:v>CASTILLA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TSJ'!$J$6:$J$22</c:f>
              <c:numCache>
                <c:formatCode>#,##0</c:formatCode>
                <c:ptCount val="17"/>
                <c:pt idx="0">
                  <c:v>5809</c:v>
                </c:pt>
                <c:pt idx="1">
                  <c:v>682</c:v>
                </c:pt>
                <c:pt idx="2">
                  <c:v>864</c:v>
                </c:pt>
                <c:pt idx="3">
                  <c:v>724</c:v>
                </c:pt>
                <c:pt idx="4">
                  <c:v>2282</c:v>
                </c:pt>
                <c:pt idx="5">
                  <c:v>492</c:v>
                </c:pt>
                <c:pt idx="6">
                  <c:v>1619</c:v>
                </c:pt>
                <c:pt idx="7">
                  <c:v>1072</c:v>
                </c:pt>
                <c:pt idx="8">
                  <c:v>4024</c:v>
                </c:pt>
                <c:pt idx="9">
                  <c:v>3023</c:v>
                </c:pt>
                <c:pt idx="10">
                  <c:v>655</c:v>
                </c:pt>
                <c:pt idx="11">
                  <c:v>2309</c:v>
                </c:pt>
                <c:pt idx="12">
                  <c:v>5733</c:v>
                </c:pt>
                <c:pt idx="13">
                  <c:v>752</c:v>
                </c:pt>
                <c:pt idx="14">
                  <c:v>343</c:v>
                </c:pt>
                <c:pt idx="15">
                  <c:v>2088</c:v>
                </c:pt>
                <c:pt idx="16">
                  <c:v>255</c:v>
                </c:pt>
              </c:numCache>
            </c:numRef>
          </c:val>
          <c:extLst>
            <c:ext xmlns:c16="http://schemas.microsoft.com/office/drawing/2014/chart" uri="{C3380CC4-5D6E-409C-BE32-E72D297353CC}">
              <c16:uniqueId val="{00000000-71AA-48F5-8851-780F398FD9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reclamación de cantidad presentadas por cada 100.000 habitantes. </a:t>
            </a:r>
          </a:p>
          <a:p>
            <a:pPr>
              <a:defRPr/>
            </a:pPr>
            <a:r>
              <a:rPr lang="es-ES" sz="1400" b="1" baseline="0"/>
              <a:t>Cuarto trimestre </a:t>
            </a:r>
            <a:r>
              <a:rPr lang="es-ES" sz="1400" b="1"/>
              <a:t>de 2024</a:t>
            </a:r>
          </a:p>
        </c:rich>
      </c:tx>
      <c:layout>
        <c:manualLayout>
          <c:xMode val="edge"/>
          <c:yMode val="edge"/>
          <c:x val="0.20779478033120571"/>
          <c:y val="2.762938693025997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627370435670924E-2"/>
          <c:y val="0.28898235262141964"/>
          <c:w val="0.91966776685103202"/>
          <c:h val="0.354386003568904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TSJ'!$J$52:$J$68</c:f>
              <c:numCache>
                <c:formatCode>#,##0.0</c:formatCode>
                <c:ptCount val="17"/>
                <c:pt idx="0">
                  <c:v>65.95922586646283</c:v>
                </c:pt>
                <c:pt idx="1">
                  <c:v>50.58574134813226</c:v>
                </c:pt>
                <c:pt idx="2">
                  <c:v>85.539642277968198</c:v>
                </c:pt>
                <c:pt idx="3">
                  <c:v>58.443089024000415</c:v>
                </c:pt>
                <c:pt idx="4">
                  <c:v>101.59687854498311</c:v>
                </c:pt>
                <c:pt idx="5">
                  <c:v>83.171891957683755</c:v>
                </c:pt>
                <c:pt idx="6">
                  <c:v>67.731488783305664</c:v>
                </c:pt>
                <c:pt idx="7">
                  <c:v>50.867885850945704</c:v>
                </c:pt>
                <c:pt idx="8">
                  <c:v>49.874940816888071</c:v>
                </c:pt>
                <c:pt idx="9">
                  <c:v>56.406525542751872</c:v>
                </c:pt>
                <c:pt idx="10">
                  <c:v>62.268217256186652</c:v>
                </c:pt>
                <c:pt idx="11">
                  <c:v>85.298858162664814</c:v>
                </c:pt>
                <c:pt idx="12">
                  <c:v>81.226504634926329</c:v>
                </c:pt>
                <c:pt idx="13">
                  <c:v>47.740848453913891</c:v>
                </c:pt>
                <c:pt idx="14">
                  <c:v>50.419229276667807</c:v>
                </c:pt>
                <c:pt idx="15">
                  <c:v>93.493555974565098</c:v>
                </c:pt>
                <c:pt idx="16">
                  <c:v>78.397855280633578</c:v>
                </c:pt>
              </c:numCache>
            </c:numRef>
          </c:val>
          <c:extLst>
            <c:ext xmlns:c16="http://schemas.microsoft.com/office/drawing/2014/chart" uri="{C3380CC4-5D6E-409C-BE32-E72D297353CC}">
              <c16:uniqueId val="{00000000-8B3C-48F0-A8C5-94AD8CBD165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Demandas de despido</c:v>
          </c:tx>
          <c:cat>
            <c:strRef>
              <c:f>Resumen!$B$45:$B$77</c:f>
              <c:strCache>
                <c:ptCount val="32"/>
                <c:pt idx="0">
                  <c:v>17-T1</c:v>
                </c:pt>
                <c:pt idx="1">
                  <c:v>17-T2</c:v>
                </c:pt>
                <c:pt idx="2">
                  <c:v>17-T3</c:v>
                </c:pt>
                <c:pt idx="3">
                  <c:v>17-T4</c:v>
                </c:pt>
                <c:pt idx="4">
                  <c:v>18-T1</c:v>
                </c:pt>
                <c:pt idx="5">
                  <c:v>18-T2</c:v>
                </c:pt>
                <c:pt idx="6">
                  <c:v>18-T3</c:v>
                </c:pt>
                <c:pt idx="7">
                  <c:v>18-T4</c:v>
                </c:pt>
                <c:pt idx="8">
                  <c:v>19-T1</c:v>
                </c:pt>
                <c:pt idx="9">
                  <c:v>19-T2</c:v>
                </c:pt>
                <c:pt idx="10">
                  <c:v>19-T3</c:v>
                </c:pt>
                <c:pt idx="11">
                  <c:v>19-T4</c:v>
                </c:pt>
                <c:pt idx="12">
                  <c:v>20-T1</c:v>
                </c:pt>
                <c:pt idx="13">
                  <c:v>20-T2</c:v>
                </c:pt>
                <c:pt idx="14">
                  <c:v>20-T3</c:v>
                </c:pt>
                <c:pt idx="15">
                  <c:v>20-T4</c:v>
                </c:pt>
                <c:pt idx="16">
                  <c:v>21-T1</c:v>
                </c:pt>
                <c:pt idx="17">
                  <c:v>21-T2</c:v>
                </c:pt>
                <c:pt idx="18">
                  <c:v>21-T3</c:v>
                </c:pt>
                <c:pt idx="19">
                  <c:v>21-T4</c:v>
                </c:pt>
                <c:pt idx="20">
                  <c:v>22-T1</c:v>
                </c:pt>
                <c:pt idx="21">
                  <c:v>22-T2</c:v>
                </c:pt>
                <c:pt idx="22">
                  <c:v>22-T3</c:v>
                </c:pt>
                <c:pt idx="23">
                  <c:v>22-T4</c:v>
                </c:pt>
                <c:pt idx="24">
                  <c:v>23-T1</c:v>
                </c:pt>
                <c:pt idx="25">
                  <c:v>23-T2</c:v>
                </c:pt>
                <c:pt idx="26">
                  <c:v>23-T3</c:v>
                </c:pt>
                <c:pt idx="27">
                  <c:v>23-T4</c:v>
                </c:pt>
                <c:pt idx="28">
                  <c:v>24-T1</c:v>
                </c:pt>
                <c:pt idx="29">
                  <c:v>24-T2</c:v>
                </c:pt>
                <c:pt idx="30">
                  <c:v>24-T3</c:v>
                </c:pt>
                <c:pt idx="31">
                  <c:v>24-T4</c:v>
                </c:pt>
              </c:strCache>
            </c:strRef>
          </c:cat>
          <c:val>
            <c:numRef>
              <c:f>Resumen!$C$45:$C$77</c:f>
              <c:numCache>
                <c:formatCode>#,##0</c:formatCode>
                <c:ptCount val="33"/>
                <c:pt idx="0">
                  <c:v>27166</c:v>
                </c:pt>
                <c:pt idx="1">
                  <c:v>25869</c:v>
                </c:pt>
                <c:pt idx="2">
                  <c:v>26101</c:v>
                </c:pt>
                <c:pt idx="3">
                  <c:v>25688</c:v>
                </c:pt>
                <c:pt idx="4">
                  <c:v>27589</c:v>
                </c:pt>
                <c:pt idx="5">
                  <c:v>25785</c:v>
                </c:pt>
                <c:pt idx="6">
                  <c:v>26669</c:v>
                </c:pt>
                <c:pt idx="7">
                  <c:v>27251</c:v>
                </c:pt>
                <c:pt idx="8">
                  <c:v>29386</c:v>
                </c:pt>
                <c:pt idx="9">
                  <c:v>28121</c:v>
                </c:pt>
                <c:pt idx="10">
                  <c:v>30981</c:v>
                </c:pt>
                <c:pt idx="11">
                  <c:v>31561</c:v>
                </c:pt>
                <c:pt idx="12">
                  <c:v>30597</c:v>
                </c:pt>
                <c:pt idx="13">
                  <c:v>27401</c:v>
                </c:pt>
                <c:pt idx="14">
                  <c:v>41597</c:v>
                </c:pt>
                <c:pt idx="15">
                  <c:v>29692</c:v>
                </c:pt>
                <c:pt idx="16">
                  <c:v>34461</c:v>
                </c:pt>
                <c:pt idx="17">
                  <c:v>28179</c:v>
                </c:pt>
                <c:pt idx="18">
                  <c:v>26434</c:v>
                </c:pt>
                <c:pt idx="19">
                  <c:v>28219</c:v>
                </c:pt>
                <c:pt idx="20">
                  <c:v>30126</c:v>
                </c:pt>
                <c:pt idx="21">
                  <c:v>28753</c:v>
                </c:pt>
                <c:pt idx="22">
                  <c:v>30167</c:v>
                </c:pt>
                <c:pt idx="23">
                  <c:v>31889</c:v>
                </c:pt>
                <c:pt idx="24">
                  <c:v>33079</c:v>
                </c:pt>
                <c:pt idx="25">
                  <c:v>34014</c:v>
                </c:pt>
                <c:pt idx="26">
                  <c:v>35413</c:v>
                </c:pt>
                <c:pt idx="27">
                  <c:v>37878</c:v>
                </c:pt>
                <c:pt idx="28">
                  <c:v>39883</c:v>
                </c:pt>
                <c:pt idx="29">
                  <c:v>41616</c:v>
                </c:pt>
                <c:pt idx="30">
                  <c:v>38556</c:v>
                </c:pt>
                <c:pt idx="31">
                  <c:v>39675</c:v>
                </c:pt>
              </c:numCache>
            </c:numRef>
          </c:val>
          <c:smooth val="0"/>
          <c:extLst>
            <c:ext xmlns:c16="http://schemas.microsoft.com/office/drawing/2014/chart" uri="{C3380CC4-5D6E-409C-BE32-E72D297353CC}">
              <c16:uniqueId val="{00000000-E1A9-4C5F-8A3B-94F6C10195FB}"/>
            </c:ext>
          </c:extLst>
        </c:ser>
        <c:ser>
          <c:idx val="1"/>
          <c:order val="1"/>
          <c:tx>
            <c:v>Reclamaciones de cantidad</c:v>
          </c:tx>
          <c:cat>
            <c:strRef>
              <c:f>Resumen!$B$45:$B$77</c:f>
              <c:strCache>
                <c:ptCount val="32"/>
                <c:pt idx="0">
                  <c:v>17-T1</c:v>
                </c:pt>
                <c:pt idx="1">
                  <c:v>17-T2</c:v>
                </c:pt>
                <c:pt idx="2">
                  <c:v>17-T3</c:v>
                </c:pt>
                <c:pt idx="3">
                  <c:v>17-T4</c:v>
                </c:pt>
                <c:pt idx="4">
                  <c:v>18-T1</c:v>
                </c:pt>
                <c:pt idx="5">
                  <c:v>18-T2</c:v>
                </c:pt>
                <c:pt idx="6">
                  <c:v>18-T3</c:v>
                </c:pt>
                <c:pt idx="7">
                  <c:v>18-T4</c:v>
                </c:pt>
                <c:pt idx="8">
                  <c:v>19-T1</c:v>
                </c:pt>
                <c:pt idx="9">
                  <c:v>19-T2</c:v>
                </c:pt>
                <c:pt idx="10">
                  <c:v>19-T3</c:v>
                </c:pt>
                <c:pt idx="11">
                  <c:v>19-T4</c:v>
                </c:pt>
                <c:pt idx="12">
                  <c:v>20-T1</c:v>
                </c:pt>
                <c:pt idx="13">
                  <c:v>20-T2</c:v>
                </c:pt>
                <c:pt idx="14">
                  <c:v>20-T3</c:v>
                </c:pt>
                <c:pt idx="15">
                  <c:v>20-T4</c:v>
                </c:pt>
                <c:pt idx="16">
                  <c:v>21-T1</c:v>
                </c:pt>
                <c:pt idx="17">
                  <c:v>21-T2</c:v>
                </c:pt>
                <c:pt idx="18">
                  <c:v>21-T3</c:v>
                </c:pt>
                <c:pt idx="19">
                  <c:v>21-T4</c:v>
                </c:pt>
                <c:pt idx="20">
                  <c:v>22-T1</c:v>
                </c:pt>
                <c:pt idx="21">
                  <c:v>22-T2</c:v>
                </c:pt>
                <c:pt idx="22">
                  <c:v>22-T3</c:v>
                </c:pt>
                <c:pt idx="23">
                  <c:v>22-T4</c:v>
                </c:pt>
                <c:pt idx="24">
                  <c:v>23-T1</c:v>
                </c:pt>
                <c:pt idx="25">
                  <c:v>23-T2</c:v>
                </c:pt>
                <c:pt idx="26">
                  <c:v>23-T3</c:v>
                </c:pt>
                <c:pt idx="27">
                  <c:v>23-T4</c:v>
                </c:pt>
                <c:pt idx="28">
                  <c:v>24-T1</c:v>
                </c:pt>
                <c:pt idx="29">
                  <c:v>24-T2</c:v>
                </c:pt>
                <c:pt idx="30">
                  <c:v>24-T3</c:v>
                </c:pt>
                <c:pt idx="31">
                  <c:v>24-T4</c:v>
                </c:pt>
              </c:strCache>
            </c:strRef>
          </c:cat>
          <c:val>
            <c:numRef>
              <c:f>Resumen!$D$45:$D$77</c:f>
              <c:numCache>
                <c:formatCode>#,##0</c:formatCode>
                <c:ptCount val="33"/>
                <c:pt idx="0">
                  <c:v>34041</c:v>
                </c:pt>
                <c:pt idx="1">
                  <c:v>32047</c:v>
                </c:pt>
                <c:pt idx="2">
                  <c:v>26854</c:v>
                </c:pt>
                <c:pt idx="3">
                  <c:v>29408</c:v>
                </c:pt>
                <c:pt idx="4">
                  <c:v>31392</c:v>
                </c:pt>
                <c:pt idx="5">
                  <c:v>33573</c:v>
                </c:pt>
                <c:pt idx="6">
                  <c:v>27761</c:v>
                </c:pt>
                <c:pt idx="7">
                  <c:v>31480</c:v>
                </c:pt>
                <c:pt idx="8">
                  <c:v>34020</c:v>
                </c:pt>
                <c:pt idx="9">
                  <c:v>33623</c:v>
                </c:pt>
                <c:pt idx="10">
                  <c:v>28752</c:v>
                </c:pt>
                <c:pt idx="11">
                  <c:v>34857</c:v>
                </c:pt>
                <c:pt idx="12">
                  <c:v>32408</c:v>
                </c:pt>
                <c:pt idx="13">
                  <c:v>21297</c:v>
                </c:pt>
                <c:pt idx="14">
                  <c:v>32446</c:v>
                </c:pt>
                <c:pt idx="15">
                  <c:v>31906</c:v>
                </c:pt>
                <c:pt idx="16">
                  <c:v>34356</c:v>
                </c:pt>
                <c:pt idx="17">
                  <c:v>32151</c:v>
                </c:pt>
                <c:pt idx="18">
                  <c:v>25447</c:v>
                </c:pt>
                <c:pt idx="19">
                  <c:v>30377</c:v>
                </c:pt>
                <c:pt idx="20">
                  <c:v>31990</c:v>
                </c:pt>
                <c:pt idx="21">
                  <c:v>30414</c:v>
                </c:pt>
                <c:pt idx="22">
                  <c:v>26050</c:v>
                </c:pt>
                <c:pt idx="23">
                  <c:v>32084</c:v>
                </c:pt>
                <c:pt idx="24">
                  <c:v>31323</c:v>
                </c:pt>
                <c:pt idx="25">
                  <c:v>35469</c:v>
                </c:pt>
                <c:pt idx="26">
                  <c:v>29621</c:v>
                </c:pt>
                <c:pt idx="27">
                  <c:v>32742</c:v>
                </c:pt>
                <c:pt idx="28">
                  <c:v>35673</c:v>
                </c:pt>
                <c:pt idx="29">
                  <c:v>40125</c:v>
                </c:pt>
                <c:pt idx="30">
                  <c:v>28546</c:v>
                </c:pt>
                <c:pt idx="31">
                  <c:v>32726</c:v>
                </c:pt>
              </c:numCache>
            </c:numRef>
          </c:val>
          <c:smooth val="0"/>
          <c:extLst>
            <c:ext xmlns:c16="http://schemas.microsoft.com/office/drawing/2014/chart" uri="{C3380CC4-5D6E-409C-BE32-E72D297353CC}">
              <c16:uniqueId val="{00000001-E1A9-4C5F-8A3B-94F6C10195FB}"/>
            </c:ext>
          </c:extLst>
        </c:ser>
        <c:dLbls>
          <c:showLegendKey val="0"/>
          <c:showVal val="0"/>
          <c:showCatName val="0"/>
          <c:showSerName val="0"/>
          <c:showPercent val="0"/>
          <c:showBubbleSize val="0"/>
        </c:dLbls>
        <c:marker val="1"/>
        <c:smooth val="0"/>
        <c:axId val="131192832"/>
        <c:axId val="223299264"/>
      </c:lineChart>
      <c:catAx>
        <c:axId val="131192832"/>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299264"/>
        <c:crosses val="autoZero"/>
        <c:auto val="1"/>
        <c:lblAlgn val="ctr"/>
        <c:lblOffset val="100"/>
        <c:noMultiLvlLbl val="0"/>
      </c:catAx>
      <c:valAx>
        <c:axId val="223299264"/>
        <c:scaling>
          <c:orientation val="minMax"/>
          <c:min val="4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2832"/>
        <c:crosses val="autoZero"/>
        <c:crossBetween val="between"/>
      </c:valAx>
    </c:plotArea>
    <c:legend>
      <c:legendPos val="t"/>
      <c:overlay val="0"/>
      <c:txPr>
        <a:bodyPr/>
        <a:lstStyle/>
        <a:p>
          <a:pPr>
            <a:defRPr sz="800"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a:t>
            </a:r>
          </a:p>
          <a:p>
            <a:pPr>
              <a:defRPr sz="1200"/>
            </a:pPr>
            <a:r>
              <a:rPr lang="es-ES" sz="1400" b="1"/>
              <a:t>Cuarto trimestre de 2024</a:t>
            </a:r>
          </a:p>
        </c:rich>
      </c:tx>
      <c:layout>
        <c:manualLayout>
          <c:xMode val="edge"/>
          <c:yMode val="edge"/>
          <c:x val="0.2689580270956024"/>
          <c:y val="3.018799683532381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7488522912043842E-2"/>
          <c:y val="0.19890894021022493"/>
          <c:w val="0.90274499140844799"/>
          <c:h val="0.5181077946652017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'!$J$6:$J$22</c:f>
              <c:numCache>
                <c:formatCode>#,##0</c:formatCode>
                <c:ptCount val="17"/>
                <c:pt idx="0">
                  <c:v>1546</c:v>
                </c:pt>
                <c:pt idx="1">
                  <c:v>118</c:v>
                </c:pt>
                <c:pt idx="2">
                  <c:v>115</c:v>
                </c:pt>
                <c:pt idx="3">
                  <c:v>88</c:v>
                </c:pt>
                <c:pt idx="4">
                  <c:v>221</c:v>
                </c:pt>
                <c:pt idx="5">
                  <c:v>53</c:v>
                </c:pt>
                <c:pt idx="6">
                  <c:v>264</c:v>
                </c:pt>
                <c:pt idx="7">
                  <c:v>337</c:v>
                </c:pt>
                <c:pt idx="8">
                  <c:v>1078</c:v>
                </c:pt>
                <c:pt idx="9">
                  <c:v>765</c:v>
                </c:pt>
                <c:pt idx="10">
                  <c:v>120</c:v>
                </c:pt>
                <c:pt idx="11">
                  <c:v>255</c:v>
                </c:pt>
                <c:pt idx="12">
                  <c:v>713</c:v>
                </c:pt>
                <c:pt idx="13">
                  <c:v>338</c:v>
                </c:pt>
                <c:pt idx="14">
                  <c:v>39</c:v>
                </c:pt>
                <c:pt idx="15">
                  <c:v>146</c:v>
                </c:pt>
                <c:pt idx="16">
                  <c:v>33</c:v>
                </c:pt>
              </c:numCache>
            </c:numRef>
          </c:val>
          <c:extLst>
            <c:ext xmlns:c16="http://schemas.microsoft.com/office/drawing/2014/chart" uri="{C3380CC4-5D6E-409C-BE32-E72D297353CC}">
              <c16:uniqueId val="{00000000-2193-4016-BE64-E1EE95FE264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Ejecuciones hipotecarias presentadas por cada 100.000 habitantes.</a:t>
            </a:r>
            <a:r>
              <a:rPr lang="es-ES" sz="1400" b="1" baseline="0"/>
              <a:t> Cuarto</a:t>
            </a:r>
            <a:r>
              <a:rPr lang="es-ES" sz="1400" b="1"/>
              <a:t> trimestre de 2024</a:t>
            </a:r>
          </a:p>
        </c:rich>
      </c:tx>
      <c:layout>
        <c:manualLayout>
          <c:xMode val="edge"/>
          <c:yMode val="edge"/>
          <c:x val="0.15508675141097558"/>
          <c:y val="1.29416689264224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2854974387352392E-2"/>
          <c:y val="0.17138261972572577"/>
          <c:w val="0.92080399991941719"/>
          <c:h val="0.56581545475638839"/>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'!$J$52:$J$68</c:f>
              <c:numCache>
                <c:formatCode>#,##0.0</c:formatCode>
                <c:ptCount val="17"/>
                <c:pt idx="0">
                  <c:v>17.554305937261411</c:v>
                </c:pt>
                <c:pt idx="1">
                  <c:v>8.7523716702047007</c:v>
                </c:pt>
                <c:pt idx="2">
                  <c:v>11.385484793942526</c:v>
                </c:pt>
                <c:pt idx="3">
                  <c:v>7.1035798813702158</c:v>
                </c:pt>
                <c:pt idx="4">
                  <c:v>9.8391367916044121</c:v>
                </c:pt>
                <c:pt idx="5">
                  <c:v>8.9595737271488609</c:v>
                </c:pt>
                <c:pt idx="6">
                  <c:v>11.044541716363618</c:v>
                </c:pt>
                <c:pt idx="7">
                  <c:v>15.991117100530507</c:v>
                </c:pt>
                <c:pt idx="8">
                  <c:v>13.361129771522203</c:v>
                </c:pt>
                <c:pt idx="9">
                  <c:v>14.274228263382462</c:v>
                </c:pt>
                <c:pt idx="10">
                  <c:v>11.407917665255571</c:v>
                </c:pt>
                <c:pt idx="11">
                  <c:v>9.4201857217321479</c:v>
                </c:pt>
                <c:pt idx="12">
                  <c:v>10.101953219030607</c:v>
                </c:pt>
                <c:pt idx="13">
                  <c:v>21.457987735934701</c:v>
                </c:pt>
                <c:pt idx="14">
                  <c:v>5.7327986641109163</c:v>
                </c:pt>
                <c:pt idx="15">
                  <c:v>6.5373846610567554</c:v>
                </c:pt>
                <c:pt idx="16">
                  <c:v>10.14560480102317</c:v>
                </c:pt>
              </c:numCache>
            </c:numRef>
          </c:val>
          <c:extLst>
            <c:ext xmlns:c16="http://schemas.microsoft.com/office/drawing/2014/chart" uri="{C3380CC4-5D6E-409C-BE32-E72D297353CC}">
              <c16:uniqueId val="{00000000-23C2-430C-8366-9EC8C287ACC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800000" spcFirstLastPara="1" vertOverflow="ellipsis" wrap="square" anchor="ctr" anchorCtr="1"/>
          <a:lstStyle/>
          <a:p>
            <a:pPr>
              <a:defRPr sz="6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22"/>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Monitorios presentados. </a:t>
            </a:r>
          </a:p>
          <a:p>
            <a:pPr>
              <a:defRPr/>
            </a:pPr>
            <a:r>
              <a:rPr lang="es-ES" b="1"/>
              <a:t>Cuarto trimestre de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0.10072001416489605"/>
          <c:y val="0.17143357080364957"/>
          <c:w val="0.88354872307628218"/>
          <c:h val="0.50817572803399569"/>
        </c:manualLayout>
      </c:layout>
      <c:barChart>
        <c:barDir val="col"/>
        <c:grouping val="clustered"/>
        <c:varyColors val="0"/>
        <c:ser>
          <c:idx val="0"/>
          <c:order val="0"/>
          <c:spPr>
            <a:solidFill>
              <a:schemeClr val="accent1"/>
            </a:solidFill>
            <a:ln>
              <a:noFill/>
            </a:ln>
            <a:effectLst/>
          </c:spPr>
          <c:invertIfNegative val="0"/>
          <c:dLbls>
            <c:dLbl>
              <c:idx val="0"/>
              <c:layout>
                <c:manualLayout>
                  <c:x val="-1.212508038859047E-17"/>
                  <c:y val="1.26984126984126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87-4CEC-AC66-6FF948EE0E45}"/>
                </c:ext>
              </c:extLst>
            </c:dLbl>
            <c:dLbl>
              <c:idx val="8"/>
              <c:layout>
                <c:manualLayout>
                  <c:x val="-1.176965111391347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2F-4C8D-A1DD-1044156A1C34}"/>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'!$J$6:$J$22</c:f>
              <c:numCache>
                <c:formatCode>#,##0</c:formatCode>
                <c:ptCount val="17"/>
                <c:pt idx="0">
                  <c:v>61429</c:v>
                </c:pt>
                <c:pt idx="1">
                  <c:v>6462</c:v>
                </c:pt>
                <c:pt idx="2">
                  <c:v>5812</c:v>
                </c:pt>
                <c:pt idx="3">
                  <c:v>8139</c:v>
                </c:pt>
                <c:pt idx="4">
                  <c:v>23064</c:v>
                </c:pt>
                <c:pt idx="5">
                  <c:v>2860</c:v>
                </c:pt>
                <c:pt idx="6">
                  <c:v>13614</c:v>
                </c:pt>
                <c:pt idx="7">
                  <c:v>14401</c:v>
                </c:pt>
                <c:pt idx="8">
                  <c:v>41301</c:v>
                </c:pt>
                <c:pt idx="9">
                  <c:v>34429</c:v>
                </c:pt>
                <c:pt idx="10">
                  <c:v>6559</c:v>
                </c:pt>
                <c:pt idx="11">
                  <c:v>16780</c:v>
                </c:pt>
                <c:pt idx="12">
                  <c:v>70314</c:v>
                </c:pt>
                <c:pt idx="13">
                  <c:v>11567</c:v>
                </c:pt>
                <c:pt idx="14">
                  <c:v>2212</c:v>
                </c:pt>
                <c:pt idx="15">
                  <c:v>6660</c:v>
                </c:pt>
                <c:pt idx="16">
                  <c:v>1534</c:v>
                </c:pt>
              </c:numCache>
            </c:numRef>
          </c:val>
          <c:extLst>
            <c:ext xmlns:c16="http://schemas.microsoft.com/office/drawing/2014/chart" uri="{C3380CC4-5D6E-409C-BE32-E72D297353CC}">
              <c16:uniqueId val="{00000000-DA77-4EC7-819D-59399917D28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Procesos monitorios presentados por cada 100.000 habitantes </a:t>
            </a:r>
          </a:p>
          <a:p>
            <a:pPr>
              <a:defRPr/>
            </a:pPr>
            <a:r>
              <a:rPr lang="es-ES" sz="1400" b="1"/>
              <a:t>Cuarto trimestre de 2024</a:t>
            </a:r>
          </a:p>
        </c:rich>
      </c:tx>
      <c:layout>
        <c:manualLayout>
          <c:xMode val="edge"/>
          <c:yMode val="edge"/>
          <c:x val="0.1808466489459518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2.6647188979053459E-2"/>
          <c:y val="0.24069322870188117"/>
          <c:w val="0.95008659819969865"/>
          <c:h val="0.69935492487822171"/>
        </c:manualLayout>
      </c:layout>
      <c:barChart>
        <c:barDir val="col"/>
        <c:grouping val="clustered"/>
        <c:varyColors val="0"/>
        <c:ser>
          <c:idx val="0"/>
          <c:order val="0"/>
          <c:spPr>
            <a:solidFill>
              <a:schemeClr val="accent1"/>
            </a:solidFill>
            <a:ln>
              <a:noFill/>
            </a:ln>
            <a:effectLst/>
          </c:spPr>
          <c:invertIfNegative val="0"/>
          <c:dLbls>
            <c:dLbl>
              <c:idx val="4"/>
              <c:layout>
                <c:manualLayout>
                  <c:x val="-1.5168752370117557E-3"/>
                  <c:y val="1.03626914820035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FB-4C91-A96D-2CFCB75F2D1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'!$J$53:$J$69</c:f>
              <c:numCache>
                <c:formatCode>#,##0.0</c:formatCode>
                <c:ptCount val="17"/>
                <c:pt idx="0">
                  <c:v>697.50547181114564</c:v>
                </c:pt>
                <c:pt idx="1">
                  <c:v>479.30360790561684</c:v>
                </c:pt>
                <c:pt idx="2">
                  <c:v>575.41250106429527</c:v>
                </c:pt>
                <c:pt idx="3">
                  <c:v>657.00041652809307</c:v>
                </c:pt>
                <c:pt idx="4">
                  <c:v>1026.8319048034575</c:v>
                </c:pt>
                <c:pt idx="5">
                  <c:v>483.47888414425933</c:v>
                </c:pt>
                <c:pt idx="6">
                  <c:v>569.54693532793294</c:v>
                </c:pt>
                <c:pt idx="7">
                  <c:v>683.347410577863</c:v>
                </c:pt>
                <c:pt idx="8">
                  <c:v>511.89983366756815</c:v>
                </c:pt>
                <c:pt idx="9">
                  <c:v>642.41490833986245</c:v>
                </c:pt>
                <c:pt idx="10">
                  <c:v>623.53776638676072</c:v>
                </c:pt>
                <c:pt idx="11">
                  <c:v>619.88516239476633</c:v>
                </c:pt>
                <c:pt idx="12">
                  <c:v>996.22543989189069</c:v>
                </c:pt>
                <c:pt idx="13">
                  <c:v>734.33297083300795</c:v>
                </c:pt>
                <c:pt idx="14">
                  <c:v>325.15258064136788</c:v>
                </c:pt>
                <c:pt idx="15">
                  <c:v>298.21220440163006</c:v>
                </c:pt>
                <c:pt idx="16">
                  <c:v>471.61690196271331</c:v>
                </c:pt>
              </c:numCache>
            </c:numRef>
          </c:val>
          <c:extLst>
            <c:ext xmlns:c16="http://schemas.microsoft.com/office/drawing/2014/chart" uri="{C3380CC4-5D6E-409C-BE32-E72D297353CC}">
              <c16:uniqueId val="{00000000-3FA9-4DA8-A515-3F34BEF8622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lanzamientos practicados.</a:t>
            </a:r>
          </a:p>
          <a:p>
            <a:pPr>
              <a:defRPr/>
            </a:pPr>
            <a:r>
              <a:rPr lang="es-ES" b="1"/>
              <a:t>Cuarto trimestre de 2024</a:t>
            </a:r>
          </a:p>
        </c:rich>
      </c:tx>
      <c:layout>
        <c:manualLayout>
          <c:xMode val="edge"/>
          <c:yMode val="edge"/>
          <c:x val="0.3487764473227829"/>
          <c:y val="2.493177714487816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827537820608941E-2"/>
          <c:y val="0.16400315208825847"/>
          <c:w val="0.91221788185567709"/>
          <c:h val="0.5479307285170913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TSJ'!$J$6:$J$22</c:f>
              <c:numCache>
                <c:formatCode>#,##0</c:formatCode>
                <c:ptCount val="17"/>
                <c:pt idx="0">
                  <c:v>964</c:v>
                </c:pt>
                <c:pt idx="1">
                  <c:v>197</c:v>
                </c:pt>
                <c:pt idx="2">
                  <c:v>168</c:v>
                </c:pt>
                <c:pt idx="3">
                  <c:v>210</c:v>
                </c:pt>
                <c:pt idx="4">
                  <c:v>428</c:v>
                </c:pt>
                <c:pt idx="5">
                  <c:v>51</c:v>
                </c:pt>
                <c:pt idx="6">
                  <c:v>279</c:v>
                </c:pt>
                <c:pt idx="7">
                  <c:v>170</c:v>
                </c:pt>
                <c:pt idx="8">
                  <c:v>2079</c:v>
                </c:pt>
                <c:pt idx="9">
                  <c:v>857</c:v>
                </c:pt>
                <c:pt idx="10">
                  <c:v>65</c:v>
                </c:pt>
                <c:pt idx="11">
                  <c:v>293</c:v>
                </c:pt>
                <c:pt idx="12">
                  <c:v>650</c:v>
                </c:pt>
                <c:pt idx="13">
                  <c:v>295</c:v>
                </c:pt>
                <c:pt idx="14">
                  <c:v>41</c:v>
                </c:pt>
                <c:pt idx="15">
                  <c:v>187</c:v>
                </c:pt>
                <c:pt idx="16">
                  <c:v>48</c:v>
                </c:pt>
              </c:numCache>
            </c:numRef>
          </c:val>
          <c:extLst>
            <c:ext xmlns:c16="http://schemas.microsoft.com/office/drawing/2014/chart" uri="{C3380CC4-5D6E-409C-BE32-E72D297353CC}">
              <c16:uniqueId val="{00000000-C450-4AF6-9CF6-7CF2280BA7B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baseline="0"/>
              <a:t>Cuarto </a:t>
            </a:r>
            <a:r>
              <a:rPr lang="es-ES" sz="1400" b="1"/>
              <a:t>trimestre de 2024</a:t>
            </a:r>
          </a:p>
        </c:rich>
      </c:tx>
      <c:layout>
        <c:manualLayout>
          <c:xMode val="edge"/>
          <c:yMode val="edge"/>
          <c:x val="0.18257434198165576"/>
          <c:y val="3.69559121565500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985979316687978E-2"/>
          <c:y val="0.19196199209276055"/>
          <c:w val="0.94674829088406653"/>
          <c:h val="0.5118003050665787"/>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TSJ'!$J$54:$J$70</c:f>
              <c:numCache>
                <c:formatCode>#,##0.0</c:formatCode>
                <c:ptCount val="17"/>
                <c:pt idx="0">
                  <c:v>10.945893223492885</c:v>
                </c:pt>
                <c:pt idx="1">
                  <c:v>14.612010330765477</c:v>
                </c:pt>
                <c:pt idx="2">
                  <c:v>16.632708220716037</c:v>
                </c:pt>
                <c:pt idx="3">
                  <c:v>16.951724716906195</c:v>
                </c:pt>
                <c:pt idx="4">
                  <c:v>19.054979849804017</c:v>
                </c:pt>
                <c:pt idx="5">
                  <c:v>8.6214766053696597</c:v>
                </c:pt>
                <c:pt idx="6">
                  <c:v>11.672072495702459</c:v>
                </c:pt>
                <c:pt idx="7">
                  <c:v>8.0667356293477344</c:v>
                </c:pt>
                <c:pt idx="8">
                  <c:v>25.767893130792817</c:v>
                </c:pt>
                <c:pt idx="9">
                  <c:v>15.990867479370941</c:v>
                </c:pt>
                <c:pt idx="10">
                  <c:v>6.179288735346768</c:v>
                </c:pt>
                <c:pt idx="11">
                  <c:v>10.823978103794193</c:v>
                </c:pt>
                <c:pt idx="12">
                  <c:v>9.2093542669984476</c:v>
                </c:pt>
                <c:pt idx="13">
                  <c:v>18.728125390830584</c:v>
                </c:pt>
                <c:pt idx="14">
                  <c:v>6.0267883391935273</c:v>
                </c:pt>
                <c:pt idx="15">
                  <c:v>8.3732255590247462</c:v>
                </c:pt>
                <c:pt idx="16">
                  <c:v>14.757243346942792</c:v>
                </c:pt>
              </c:numCache>
            </c:numRef>
          </c:val>
          <c:extLst>
            <c:ext xmlns:c16="http://schemas.microsoft.com/office/drawing/2014/chart" uri="{C3380CC4-5D6E-409C-BE32-E72D297353CC}">
              <c16:uniqueId val="{00000000-00C7-411C-B2D2-2AD6092C88D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Lanzamientos</a:t>
            </a:r>
            <a:r>
              <a:rPr lang="es-ES" sz="1300" b="1"/>
              <a:t> </a:t>
            </a:r>
            <a:r>
              <a:rPr lang="es-ES" sz="1400" b="1"/>
              <a:t>derivados de ejecuciones hipotecarias practicados.</a:t>
            </a:r>
            <a:r>
              <a:rPr lang="es-ES" sz="1400" b="1" baseline="0"/>
              <a:t> </a:t>
            </a:r>
          </a:p>
          <a:p>
            <a:pPr>
              <a:defRPr sz="1200"/>
            </a:pPr>
            <a:r>
              <a:rPr lang="es-ES" sz="1400" b="1" baseline="0"/>
              <a:t>Cuarto </a:t>
            </a:r>
            <a:r>
              <a:rPr lang="es-ES" sz="1400" b="1"/>
              <a:t>trimestre de 2024</a:t>
            </a:r>
          </a:p>
        </c:rich>
      </c:tx>
      <c:layout>
        <c:manualLayout>
          <c:xMode val="edge"/>
          <c:yMode val="edge"/>
          <c:x val="0.17790795494056796"/>
          <c:y val="1.502836769694595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4850461998804468E-2"/>
          <c:y val="0.23019741777342384"/>
          <c:w val="0.93074128644003074"/>
          <c:h val="0.429606590034971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TSJ'!$J$6:$J$22</c:f>
              <c:numCache>
                <c:formatCode>#,##0</c:formatCode>
                <c:ptCount val="17"/>
                <c:pt idx="0">
                  <c:v>204</c:v>
                </c:pt>
                <c:pt idx="1">
                  <c:v>25</c:v>
                </c:pt>
                <c:pt idx="2">
                  <c:v>20</c:v>
                </c:pt>
                <c:pt idx="3">
                  <c:v>20</c:v>
                </c:pt>
                <c:pt idx="4">
                  <c:v>77</c:v>
                </c:pt>
                <c:pt idx="5">
                  <c:v>9</c:v>
                </c:pt>
                <c:pt idx="6">
                  <c:v>57</c:v>
                </c:pt>
                <c:pt idx="7">
                  <c:v>36</c:v>
                </c:pt>
                <c:pt idx="8">
                  <c:v>313</c:v>
                </c:pt>
                <c:pt idx="9">
                  <c:v>214</c:v>
                </c:pt>
                <c:pt idx="10">
                  <c:v>7</c:v>
                </c:pt>
                <c:pt idx="11">
                  <c:v>38</c:v>
                </c:pt>
                <c:pt idx="12">
                  <c:v>64</c:v>
                </c:pt>
                <c:pt idx="13">
                  <c:v>108</c:v>
                </c:pt>
                <c:pt idx="14">
                  <c:v>8</c:v>
                </c:pt>
                <c:pt idx="15">
                  <c:v>21</c:v>
                </c:pt>
                <c:pt idx="16">
                  <c:v>8</c:v>
                </c:pt>
              </c:numCache>
            </c:numRef>
          </c:val>
          <c:extLst>
            <c:ext xmlns:c16="http://schemas.microsoft.com/office/drawing/2014/chart" uri="{C3380CC4-5D6E-409C-BE32-E72D297353CC}">
              <c16:uniqueId val="{00000000-0F3A-4A7A-BA85-A5934636554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E.H. practicados por cada 100.000 habitantes. Cuarto</a:t>
            </a:r>
            <a:r>
              <a:rPr lang="es-ES" sz="1400" b="1" baseline="0"/>
              <a:t> </a:t>
            </a:r>
            <a:r>
              <a:rPr lang="es-ES" sz="1400" b="1"/>
              <a:t>trimestre de 2024</a:t>
            </a:r>
          </a:p>
        </c:rich>
      </c:tx>
      <c:layout>
        <c:manualLayout>
          <c:xMode val="edge"/>
          <c:yMode val="edge"/>
          <c:x val="0.11783130291537605"/>
          <c:y val="2.344175564441879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46468187826886E-2"/>
          <c:y val="0.29236641716081785"/>
          <c:w val="0.92512412590761917"/>
          <c:h val="0.3543857943682966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TSJ'!$J$54:$J$70</c:f>
              <c:numCache>
                <c:formatCode>#,##0.0</c:formatCode>
                <c:ptCount val="17"/>
                <c:pt idx="0">
                  <c:v>2.3163508481250501</c:v>
                </c:pt>
                <c:pt idx="1">
                  <c:v>1.8543160318230301</c:v>
                </c:pt>
                <c:pt idx="2">
                  <c:v>1.9800843119900045</c:v>
                </c:pt>
                <c:pt idx="3">
                  <c:v>1.6144499730386856</c:v>
                </c:pt>
                <c:pt idx="4">
                  <c:v>3.4281155337264235</c:v>
                </c:pt>
                <c:pt idx="5">
                  <c:v>1.5214370480064103</c:v>
                </c:pt>
                <c:pt idx="6">
                  <c:v>2.3846169614875992</c:v>
                </c:pt>
                <c:pt idx="7">
                  <c:v>1.70824989797952</c:v>
                </c:pt>
                <c:pt idx="8">
                  <c:v>3.8794374939577456</c:v>
                </c:pt>
                <c:pt idx="9">
                  <c:v>3.9930520893645056</c:v>
                </c:pt>
                <c:pt idx="10">
                  <c:v>0.66546186380657502</c:v>
                </c:pt>
                <c:pt idx="11">
                  <c:v>1.4037923820620453</c:v>
                </c:pt>
                <c:pt idx="12">
                  <c:v>0.90676718936600109</c:v>
                </c:pt>
                <c:pt idx="13">
                  <c:v>6.8563984481684841</c:v>
                </c:pt>
                <c:pt idx="14">
                  <c:v>1.1759587003304444</c:v>
                </c:pt>
                <c:pt idx="15">
                  <c:v>0.94030875261775237</c:v>
                </c:pt>
                <c:pt idx="16">
                  <c:v>2.4595405578237983</c:v>
                </c:pt>
              </c:numCache>
            </c:numRef>
          </c:val>
          <c:extLst>
            <c:ext xmlns:c16="http://schemas.microsoft.com/office/drawing/2014/chart" uri="{C3380CC4-5D6E-409C-BE32-E72D297353CC}">
              <c16:uniqueId val="{00000000-AD24-44E8-95E8-6F8309A6B84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la L.A.U. practicados. </a:t>
            </a:r>
          </a:p>
          <a:p>
            <a:pPr>
              <a:defRPr/>
            </a:pPr>
            <a:r>
              <a:rPr lang="es-ES" b="1" baseline="0"/>
              <a:t>Cuarto </a:t>
            </a:r>
            <a:r>
              <a:rPr lang="es-ES" b="1"/>
              <a:t>trimestre de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797821176307759E-2"/>
          <c:y val="0.1695603517186251"/>
          <c:w val="0.90189806825670737"/>
          <c:h val="0.5414261346828049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TSJ'!$J$6:$J$22</c:f>
              <c:numCache>
                <c:formatCode>#,##0</c:formatCode>
                <c:ptCount val="17"/>
                <c:pt idx="0">
                  <c:v>683</c:v>
                </c:pt>
                <c:pt idx="1">
                  <c:v>162</c:v>
                </c:pt>
                <c:pt idx="2">
                  <c:v>142</c:v>
                </c:pt>
                <c:pt idx="3">
                  <c:v>186</c:v>
                </c:pt>
                <c:pt idx="4">
                  <c:v>316</c:v>
                </c:pt>
                <c:pt idx="5">
                  <c:v>37</c:v>
                </c:pt>
                <c:pt idx="6">
                  <c:v>207</c:v>
                </c:pt>
                <c:pt idx="7">
                  <c:v>125</c:v>
                </c:pt>
                <c:pt idx="8">
                  <c:v>1540</c:v>
                </c:pt>
                <c:pt idx="9">
                  <c:v>616</c:v>
                </c:pt>
                <c:pt idx="10">
                  <c:v>54</c:v>
                </c:pt>
                <c:pt idx="11">
                  <c:v>244</c:v>
                </c:pt>
                <c:pt idx="12">
                  <c:v>563</c:v>
                </c:pt>
                <c:pt idx="13">
                  <c:v>158</c:v>
                </c:pt>
                <c:pt idx="14">
                  <c:v>31</c:v>
                </c:pt>
                <c:pt idx="15">
                  <c:v>154</c:v>
                </c:pt>
                <c:pt idx="16">
                  <c:v>38</c:v>
                </c:pt>
              </c:numCache>
            </c:numRef>
          </c:val>
          <c:extLst>
            <c:ext xmlns:c16="http://schemas.microsoft.com/office/drawing/2014/chart" uri="{C3380CC4-5D6E-409C-BE32-E72D297353CC}">
              <c16:uniqueId val="{00000000-C21E-464D-8144-32493EFF78E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la LAU practicados por cada 100.000 habitantes. Cuarto trimestre de 2024</a:t>
            </a:r>
          </a:p>
        </c:rich>
      </c:tx>
      <c:layout>
        <c:manualLayout>
          <c:xMode val="edge"/>
          <c:yMode val="edge"/>
          <c:x val="0.12843334334150641"/>
          <c:y val="2.5236584701860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1710196025723325E-2"/>
          <c:y val="0.19744348760327299"/>
          <c:w val="0.91354280704552671"/>
          <c:h val="0.4400154201493926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TSJ'!$J$54:$J$70</c:f>
              <c:numCache>
                <c:formatCode>#.##00</c:formatCode>
                <c:ptCount val="17"/>
                <c:pt idx="0">
                  <c:v>7.7552334768108304</c:v>
                </c:pt>
                <c:pt idx="1">
                  <c:v>12.015967886213234</c:v>
                </c:pt>
                <c:pt idx="2">
                  <c:v>14.058598615129034</c:v>
                </c:pt>
                <c:pt idx="3">
                  <c:v>15.014384749259774</c:v>
                </c:pt>
                <c:pt idx="4">
                  <c:v>14.068629982565584</c:v>
                </c:pt>
                <c:pt idx="5">
                  <c:v>6.2547967529152428</c:v>
                </c:pt>
                <c:pt idx="6">
                  <c:v>8.6599247548760196</c:v>
                </c:pt>
                <c:pt idx="7">
                  <c:v>5.9314232568733329</c:v>
                </c:pt>
                <c:pt idx="8">
                  <c:v>19.087328245031717</c:v>
                </c:pt>
                <c:pt idx="9">
                  <c:v>11.494019098357644</c:v>
                </c:pt>
                <c:pt idx="10">
                  <c:v>5.1335629493650066</c:v>
                </c:pt>
                <c:pt idx="11">
                  <c:v>9.0138247690299753</c:v>
                </c:pt>
                <c:pt idx="12">
                  <c:v>7.9767176189540416</c:v>
                </c:pt>
                <c:pt idx="13">
                  <c:v>10.030656988987227</c:v>
                </c:pt>
                <c:pt idx="14">
                  <c:v>4.5568399637804724</c:v>
                </c:pt>
                <c:pt idx="15">
                  <c:v>6.8955975191968513</c:v>
                </c:pt>
                <c:pt idx="16">
                  <c:v>11.682817649663043</c:v>
                </c:pt>
              </c:numCache>
            </c:numRef>
          </c:val>
          <c:extLst>
            <c:ext xmlns:c16="http://schemas.microsoft.com/office/drawing/2014/chart" uri="{C3380CC4-5D6E-409C-BE32-E72D297353CC}">
              <c16:uniqueId val="{00000000-D24B-4AFD-A2C4-1EC276B9693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Concursos Presentados </a:t>
            </a:r>
          </a:p>
        </c:rich>
      </c:tx>
      <c:overlay val="0"/>
    </c:title>
    <c:autoTitleDeleted val="0"/>
    <c:plotArea>
      <c:layout>
        <c:manualLayout>
          <c:layoutTarget val="inner"/>
          <c:xMode val="edge"/>
          <c:yMode val="edge"/>
          <c:x val="7.7342072297780964E-2"/>
          <c:y val="0.14546809409076231"/>
          <c:w val="0.8961427761870675"/>
          <c:h val="0.67708388186492463"/>
        </c:manualLayout>
      </c:layout>
      <c:lineChart>
        <c:grouping val="standard"/>
        <c:varyColors val="0"/>
        <c:ser>
          <c:idx val="0"/>
          <c:order val="0"/>
          <c:tx>
            <c:v>Concursos presentados</c:v>
          </c:tx>
          <c:cat>
            <c:strRef>
              <c:f>Resumen!$B$121:$B$152</c:f>
              <c:strCache>
                <c:ptCount val="32"/>
                <c:pt idx="0">
                  <c:v>17-T1</c:v>
                </c:pt>
                <c:pt idx="1">
                  <c:v>17-T2</c:v>
                </c:pt>
                <c:pt idx="2">
                  <c:v>17-T3</c:v>
                </c:pt>
                <c:pt idx="3">
                  <c:v>17-T4</c:v>
                </c:pt>
                <c:pt idx="4">
                  <c:v>18-T1</c:v>
                </c:pt>
                <c:pt idx="5">
                  <c:v>18-T2</c:v>
                </c:pt>
                <c:pt idx="6">
                  <c:v>18-T3</c:v>
                </c:pt>
                <c:pt idx="7">
                  <c:v>18-T4</c:v>
                </c:pt>
                <c:pt idx="8">
                  <c:v>19-T1</c:v>
                </c:pt>
                <c:pt idx="9">
                  <c:v>19-T2</c:v>
                </c:pt>
                <c:pt idx="10">
                  <c:v>19-T3</c:v>
                </c:pt>
                <c:pt idx="11">
                  <c:v>19-T4</c:v>
                </c:pt>
                <c:pt idx="12">
                  <c:v>20-T1</c:v>
                </c:pt>
                <c:pt idx="13">
                  <c:v>20-T2</c:v>
                </c:pt>
                <c:pt idx="14">
                  <c:v>20-T3</c:v>
                </c:pt>
                <c:pt idx="15">
                  <c:v>20-T4</c:v>
                </c:pt>
                <c:pt idx="16">
                  <c:v>21-T1</c:v>
                </c:pt>
                <c:pt idx="17">
                  <c:v>21-T2</c:v>
                </c:pt>
                <c:pt idx="18">
                  <c:v>21-T3</c:v>
                </c:pt>
                <c:pt idx="19">
                  <c:v>21-T4</c:v>
                </c:pt>
                <c:pt idx="20">
                  <c:v>22-T1</c:v>
                </c:pt>
                <c:pt idx="21">
                  <c:v>22-T2</c:v>
                </c:pt>
                <c:pt idx="22">
                  <c:v>22-T3</c:v>
                </c:pt>
                <c:pt idx="23">
                  <c:v>22-T4</c:v>
                </c:pt>
                <c:pt idx="24">
                  <c:v>23-T1</c:v>
                </c:pt>
                <c:pt idx="25">
                  <c:v>23-T2</c:v>
                </c:pt>
                <c:pt idx="26">
                  <c:v>23-T3</c:v>
                </c:pt>
                <c:pt idx="27">
                  <c:v>23-T4</c:v>
                </c:pt>
                <c:pt idx="28">
                  <c:v>24-T1</c:v>
                </c:pt>
                <c:pt idx="29">
                  <c:v>24-T2</c:v>
                </c:pt>
                <c:pt idx="30">
                  <c:v>24-T3</c:v>
                </c:pt>
                <c:pt idx="31">
                  <c:v>24-T4</c:v>
                </c:pt>
              </c:strCache>
            </c:strRef>
          </c:cat>
          <c:val>
            <c:numRef>
              <c:f>Resumen!$C$121:$C$152</c:f>
              <c:numCache>
                <c:formatCode>#,##0</c:formatCode>
                <c:ptCount val="32"/>
                <c:pt idx="0">
                  <c:v>1937</c:v>
                </c:pt>
                <c:pt idx="1">
                  <c:v>2001</c:v>
                </c:pt>
                <c:pt idx="2">
                  <c:v>1645</c:v>
                </c:pt>
                <c:pt idx="3">
                  <c:v>2011</c:v>
                </c:pt>
                <c:pt idx="4">
                  <c:v>2162</c:v>
                </c:pt>
                <c:pt idx="5">
                  <c:v>2410</c:v>
                </c:pt>
                <c:pt idx="6">
                  <c:v>1953</c:v>
                </c:pt>
                <c:pt idx="7">
                  <c:v>2590</c:v>
                </c:pt>
                <c:pt idx="8">
                  <c:v>2796</c:v>
                </c:pt>
                <c:pt idx="9">
                  <c:v>2982</c:v>
                </c:pt>
                <c:pt idx="10">
                  <c:v>2719</c:v>
                </c:pt>
                <c:pt idx="11">
                  <c:v>3534</c:v>
                </c:pt>
                <c:pt idx="12">
                  <c:v>3274</c:v>
                </c:pt>
                <c:pt idx="13">
                  <c:v>2305</c:v>
                </c:pt>
                <c:pt idx="14">
                  <c:v>3649</c:v>
                </c:pt>
                <c:pt idx="15">
                  <c:v>4513</c:v>
                </c:pt>
                <c:pt idx="16">
                  <c:v>4925</c:v>
                </c:pt>
                <c:pt idx="17">
                  <c:v>5017</c:v>
                </c:pt>
                <c:pt idx="18">
                  <c:v>4101</c:v>
                </c:pt>
                <c:pt idx="19">
                  <c:v>4849</c:v>
                </c:pt>
                <c:pt idx="20">
                  <c:v>5312</c:v>
                </c:pt>
                <c:pt idx="21">
                  <c:v>5798</c:v>
                </c:pt>
                <c:pt idx="22">
                  <c:v>7225</c:v>
                </c:pt>
                <c:pt idx="23">
                  <c:v>11791</c:v>
                </c:pt>
                <c:pt idx="24">
                  <c:v>9316</c:v>
                </c:pt>
                <c:pt idx="25">
                  <c:v>12006</c:v>
                </c:pt>
                <c:pt idx="26">
                  <c:v>9330</c:v>
                </c:pt>
                <c:pt idx="27">
                  <c:v>11791</c:v>
                </c:pt>
                <c:pt idx="28">
                  <c:v>13148</c:v>
                </c:pt>
                <c:pt idx="29">
                  <c:v>15227</c:v>
                </c:pt>
                <c:pt idx="30">
                  <c:v>12675</c:v>
                </c:pt>
                <c:pt idx="31">
                  <c:v>16457</c:v>
                </c:pt>
              </c:numCache>
            </c:numRef>
          </c:val>
          <c:smooth val="0"/>
          <c:extLst>
            <c:ext xmlns:c16="http://schemas.microsoft.com/office/drawing/2014/chart" uri="{C3380CC4-5D6E-409C-BE32-E72D297353CC}">
              <c16:uniqueId val="{00000000-030A-470A-9C3C-B895614BC3A6}"/>
            </c:ext>
          </c:extLst>
        </c:ser>
        <c:dLbls>
          <c:showLegendKey val="0"/>
          <c:showVal val="0"/>
          <c:showCatName val="0"/>
          <c:showSerName val="0"/>
          <c:showPercent val="0"/>
          <c:showBubbleSize val="0"/>
        </c:dLbls>
        <c:marker val="1"/>
        <c:smooth val="0"/>
        <c:axId val="131193344"/>
        <c:axId val="223300992"/>
      </c:lineChart>
      <c:catAx>
        <c:axId val="131193344"/>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300992"/>
        <c:crosses val="autoZero"/>
        <c:auto val="1"/>
        <c:lblAlgn val="ctr"/>
        <c:lblOffset val="100"/>
        <c:noMultiLvlLbl val="0"/>
      </c:catAx>
      <c:valAx>
        <c:axId val="223300992"/>
        <c:scaling>
          <c:orientation val="minMax"/>
          <c:max val="18000"/>
          <c:min val="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3344"/>
        <c:crosses val="autoZero"/>
        <c:crossBetween val="between"/>
      </c:valAx>
      <c:spPr>
        <a:ln>
          <a:solidFill>
            <a:schemeClr val="accent1"/>
          </a:solidFill>
        </a:ln>
      </c:spPr>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otras causas practicados.</a:t>
            </a:r>
          </a:p>
          <a:p>
            <a:pPr>
              <a:defRPr/>
            </a:pPr>
            <a:r>
              <a:rPr lang="es-ES" sz="1400" b="1" baseline="0"/>
              <a:t>Cuarto </a:t>
            </a:r>
            <a:r>
              <a:rPr lang="es-ES" sz="1400" b="1"/>
              <a:t>trimestre de 2024</a:t>
            </a:r>
          </a:p>
        </c:rich>
      </c:tx>
      <c:layout>
        <c:manualLayout>
          <c:xMode val="edge"/>
          <c:yMode val="edge"/>
          <c:x val="0.19014184164479439"/>
          <c:y val="2.156343595736664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453396813770382E-2"/>
          <c:y val="0.18509111182104623"/>
          <c:w val="0.91742318974834025"/>
          <c:h val="0.4675929511771839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TSJ'!$J$6:$J$22</c:f>
              <c:numCache>
                <c:formatCode>#,##0</c:formatCode>
                <c:ptCount val="17"/>
                <c:pt idx="0">
                  <c:v>77</c:v>
                </c:pt>
                <c:pt idx="1">
                  <c:v>10</c:v>
                </c:pt>
                <c:pt idx="2">
                  <c:v>6</c:v>
                </c:pt>
                <c:pt idx="3">
                  <c:v>4</c:v>
                </c:pt>
                <c:pt idx="4">
                  <c:v>35</c:v>
                </c:pt>
                <c:pt idx="5">
                  <c:v>5</c:v>
                </c:pt>
                <c:pt idx="6">
                  <c:v>15</c:v>
                </c:pt>
                <c:pt idx="7">
                  <c:v>9</c:v>
                </c:pt>
                <c:pt idx="8">
                  <c:v>226</c:v>
                </c:pt>
                <c:pt idx="9">
                  <c:v>27</c:v>
                </c:pt>
                <c:pt idx="10">
                  <c:v>4</c:v>
                </c:pt>
                <c:pt idx="11">
                  <c:v>11</c:v>
                </c:pt>
                <c:pt idx="12">
                  <c:v>23</c:v>
                </c:pt>
                <c:pt idx="13">
                  <c:v>29</c:v>
                </c:pt>
                <c:pt idx="14">
                  <c:v>2</c:v>
                </c:pt>
                <c:pt idx="15">
                  <c:v>12</c:v>
                </c:pt>
                <c:pt idx="16">
                  <c:v>2</c:v>
                </c:pt>
              </c:numCache>
            </c:numRef>
          </c:val>
          <c:extLst>
            <c:ext xmlns:c16="http://schemas.microsoft.com/office/drawing/2014/chart" uri="{C3380CC4-5D6E-409C-BE32-E72D297353CC}">
              <c16:uniqueId val="{00000000-7322-46F9-9A77-4ED09301BB0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Cuarto trimestre de 2024</a:t>
            </a:r>
          </a:p>
        </c:rich>
      </c:tx>
      <c:layout>
        <c:manualLayout>
          <c:xMode val="edge"/>
          <c:yMode val="edge"/>
          <c:x val="0.19557928530218488"/>
          <c:y val="1.86166781729373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819237101813186E-2"/>
          <c:y val="0.16264756859635551"/>
          <c:w val="0.90230459186472911"/>
          <c:h val="0.45598677716305874"/>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TSJ'!$J$54:$J$70</c:f>
              <c:numCache>
                <c:formatCode>#,##0.0</c:formatCode>
                <c:ptCount val="17"/>
                <c:pt idx="0">
                  <c:v>0.87430889855700422</c:v>
                </c:pt>
                <c:pt idx="1">
                  <c:v>0.74172641272921203</c:v>
                </c:pt>
                <c:pt idx="2">
                  <c:v>0.59402529359700129</c:v>
                </c:pt>
                <c:pt idx="3">
                  <c:v>0.3228899946077371</c:v>
                </c:pt>
                <c:pt idx="4">
                  <c:v>1.5582343335120108</c:v>
                </c:pt>
                <c:pt idx="5">
                  <c:v>0.8452428044480057</c:v>
                </c:pt>
                <c:pt idx="6">
                  <c:v>0.62753077933884194</c:v>
                </c:pt>
                <c:pt idx="7">
                  <c:v>0.42706247449488</c:v>
                </c:pt>
                <c:pt idx="8">
                  <c:v>2.8011273918033561</c:v>
                </c:pt>
                <c:pt idx="9">
                  <c:v>0.5037962916487928</c:v>
                </c:pt>
                <c:pt idx="10">
                  <c:v>0.38026392217518573</c:v>
                </c:pt>
                <c:pt idx="11">
                  <c:v>0.40636095270217104</c:v>
                </c:pt>
                <c:pt idx="12">
                  <c:v>0.32586945867840666</c:v>
                </c:pt>
                <c:pt idx="13">
                  <c:v>1.8410699536748709</c:v>
                </c:pt>
                <c:pt idx="14">
                  <c:v>0.29398967508261109</c:v>
                </c:pt>
                <c:pt idx="15">
                  <c:v>0.53731928721014421</c:v>
                </c:pt>
                <c:pt idx="16">
                  <c:v>0.61488513945594958</c:v>
                </c:pt>
              </c:numCache>
            </c:numRef>
          </c:val>
          <c:extLst>
            <c:ext xmlns:c16="http://schemas.microsoft.com/office/drawing/2014/chart" uri="{C3380CC4-5D6E-409C-BE32-E72D297353CC}">
              <c16:uniqueId val="{00000000-D791-4519-905F-DEF67262495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Verbales posesorios por ocupación ilegal de viviendas por cada 100.000 habitantes.</a:t>
            </a:r>
          </a:p>
          <a:p>
            <a:pPr>
              <a:defRPr sz="1200"/>
            </a:pPr>
            <a:r>
              <a:rPr lang="es-ES" sz="1200" b="1" baseline="0"/>
              <a:t> Cuarto </a:t>
            </a:r>
            <a:r>
              <a:rPr lang="es-ES" sz="1200" b="1"/>
              <a:t>trimestre de 2024</a:t>
            </a:r>
          </a:p>
        </c:rich>
      </c:tx>
      <c:layout>
        <c:manualLayout>
          <c:xMode val="edge"/>
          <c:yMode val="edge"/>
          <c:x val="0.10900921206032486"/>
          <c:y val="2.253521793211871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662470428827329E-2"/>
          <c:y val="0.21027725863017033"/>
          <c:w val="0.91816189885935995"/>
          <c:h val="0.44198723383676036"/>
        </c:manualLayout>
      </c:layout>
      <c:barChart>
        <c:barDir val="col"/>
        <c:grouping val="clustered"/>
        <c:varyColors val="0"/>
        <c:ser>
          <c:idx val="0"/>
          <c:order val="0"/>
          <c:spPr>
            <a:solidFill>
              <a:schemeClr val="accent1"/>
            </a:solidFill>
            <a:ln>
              <a:noFill/>
            </a:ln>
            <a:effectLst/>
          </c:spPr>
          <c:invertIfNegative val="0"/>
          <c:dLbls>
            <c:dLbl>
              <c:idx val="9"/>
              <c:layout>
                <c:manualLayout>
                  <c:x val="6.9691030333746216E-4"/>
                  <c:y val="6.6967219508649979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manualLayout>
                      <c:w val="3.987883443159098E-2"/>
                      <c:h val="7.5276679229476257E-2"/>
                    </c:manualLayout>
                  </c15:layout>
                </c:ext>
                <c:ext xmlns:c16="http://schemas.microsoft.com/office/drawing/2014/chart" uri="{C3380CC4-5D6E-409C-BE32-E72D297353CC}">
                  <c16:uniqueId val="{00000000-A1FB-4941-BE06-4E63725B3FA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ocupas'!$B$52:$B$69</c:f>
              <c:strCache>
                <c:ptCount val="18"/>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pt idx="17">
                  <c:v>TOTAL</c:v>
                </c:pt>
              </c:strCache>
            </c:strRef>
          </c:cat>
          <c:val>
            <c:numRef>
              <c:f>'Verb. pos. ocupas'!$J$52:$J$68</c:f>
              <c:numCache>
                <c:formatCode>#,##0.0</c:formatCode>
                <c:ptCount val="17"/>
                <c:pt idx="0">
                  <c:v>1.3966233054871626</c:v>
                </c:pt>
                <c:pt idx="1">
                  <c:v>0.22251792381876362</c:v>
                </c:pt>
                <c:pt idx="2">
                  <c:v>0.99004215599500223</c:v>
                </c:pt>
                <c:pt idx="3">
                  <c:v>2.2602299622541597</c:v>
                </c:pt>
                <c:pt idx="4">
                  <c:v>1.6472762954269828</c:v>
                </c:pt>
                <c:pt idx="5">
                  <c:v>0.67619424355840452</c:v>
                </c:pt>
                <c:pt idx="6">
                  <c:v>0.71120154991735418</c:v>
                </c:pt>
                <c:pt idx="7">
                  <c:v>2.3251179166943468</c:v>
                </c:pt>
                <c:pt idx="8">
                  <c:v>1.2022537920571925</c:v>
                </c:pt>
                <c:pt idx="9">
                  <c:v>1.0635699490363404</c:v>
                </c:pt>
                <c:pt idx="10">
                  <c:v>0.95065980543796413</c:v>
                </c:pt>
                <c:pt idx="11">
                  <c:v>0.55412857186659681</c:v>
                </c:pt>
                <c:pt idx="12">
                  <c:v>0.68007539202450085</c:v>
                </c:pt>
                <c:pt idx="13">
                  <c:v>0.63485170816374858</c:v>
                </c:pt>
                <c:pt idx="14">
                  <c:v>0</c:v>
                </c:pt>
                <c:pt idx="15">
                  <c:v>0.80597893081521632</c:v>
                </c:pt>
                <c:pt idx="16">
                  <c:v>0.30744256972797479</c:v>
                </c:pt>
              </c:numCache>
            </c:numRef>
          </c:val>
          <c:extLst>
            <c:ext xmlns:c16="http://schemas.microsoft.com/office/drawing/2014/chart" uri="{C3380CC4-5D6E-409C-BE32-E72D297353CC}">
              <c16:uniqueId val="{00000000-22FF-495E-B8DB-567CDDB820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Verbales posesorios por ocupación ilegal de viviendas ingresados. Cuarto trimestre de 2024</a:t>
            </a:r>
          </a:p>
        </c:rich>
      </c:tx>
      <c:layout>
        <c:manualLayout>
          <c:xMode val="edge"/>
          <c:yMode val="edge"/>
          <c:x val="0.16101391007931723"/>
          <c:y val="1.524399497456182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ocupas'!$J$7:$J$23</c:f>
              <c:numCache>
                <c:formatCode>#,##0</c:formatCode>
                <c:ptCount val="17"/>
                <c:pt idx="0">
                  <c:v>123</c:v>
                </c:pt>
                <c:pt idx="1">
                  <c:v>3</c:v>
                </c:pt>
                <c:pt idx="2">
                  <c:v>10</c:v>
                </c:pt>
                <c:pt idx="3">
                  <c:v>28</c:v>
                </c:pt>
                <c:pt idx="4">
                  <c:v>37</c:v>
                </c:pt>
                <c:pt idx="5">
                  <c:v>4</c:v>
                </c:pt>
                <c:pt idx="6">
                  <c:v>17</c:v>
                </c:pt>
                <c:pt idx="7">
                  <c:v>49</c:v>
                </c:pt>
                <c:pt idx="8">
                  <c:v>97</c:v>
                </c:pt>
                <c:pt idx="9">
                  <c:v>57</c:v>
                </c:pt>
                <c:pt idx="10">
                  <c:v>10</c:v>
                </c:pt>
                <c:pt idx="11">
                  <c:v>15</c:v>
                </c:pt>
                <c:pt idx="12">
                  <c:v>48</c:v>
                </c:pt>
                <c:pt idx="13">
                  <c:v>10</c:v>
                </c:pt>
                <c:pt idx="14">
                  <c:v>0</c:v>
                </c:pt>
                <c:pt idx="15">
                  <c:v>18</c:v>
                </c:pt>
                <c:pt idx="16">
                  <c:v>1</c:v>
                </c:pt>
              </c:numCache>
            </c:numRef>
          </c:val>
          <c:extLst>
            <c:ext xmlns:c16="http://schemas.microsoft.com/office/drawing/2014/chart" uri="{C3380CC4-5D6E-409C-BE32-E72D297353CC}">
              <c16:uniqueId val="{00000000-2DCC-4F21-9BBA-6548CA30B00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Ejec. Hipotecarias ingresadas</a:t>
            </a:r>
          </a:p>
        </c:rich>
      </c:tx>
      <c:overlay val="0"/>
    </c:title>
    <c:autoTitleDeleted val="0"/>
    <c:plotArea>
      <c:layout/>
      <c:lineChart>
        <c:grouping val="standard"/>
        <c:varyColors val="0"/>
        <c:ser>
          <c:idx val="0"/>
          <c:order val="0"/>
          <c:tx>
            <c:strRef>
              <c:f>Resumen!$C$156</c:f>
              <c:strCache>
                <c:ptCount val="1"/>
                <c:pt idx="0">
                  <c:v>Ej. Hipotecarias</c:v>
                </c:pt>
              </c:strCache>
            </c:strRef>
          </c:tx>
          <c:cat>
            <c:strRef>
              <c:f>Resumen!$B$197:$B$228</c:f>
              <c:strCache>
                <c:ptCount val="32"/>
                <c:pt idx="0">
                  <c:v>17-T1</c:v>
                </c:pt>
                <c:pt idx="1">
                  <c:v>17-T2</c:v>
                </c:pt>
                <c:pt idx="2">
                  <c:v>17-T3</c:v>
                </c:pt>
                <c:pt idx="3">
                  <c:v>17-T4</c:v>
                </c:pt>
                <c:pt idx="4">
                  <c:v>18-T1</c:v>
                </c:pt>
                <c:pt idx="5">
                  <c:v>18-T2</c:v>
                </c:pt>
                <c:pt idx="6">
                  <c:v>18-T3</c:v>
                </c:pt>
                <c:pt idx="7">
                  <c:v>18-T4</c:v>
                </c:pt>
                <c:pt idx="8">
                  <c:v>19-T1</c:v>
                </c:pt>
                <c:pt idx="9">
                  <c:v>19-T2</c:v>
                </c:pt>
                <c:pt idx="10">
                  <c:v>19-T3</c:v>
                </c:pt>
                <c:pt idx="11">
                  <c:v>19-T4</c:v>
                </c:pt>
                <c:pt idx="12">
                  <c:v>20-T1</c:v>
                </c:pt>
                <c:pt idx="13">
                  <c:v>20-T2</c:v>
                </c:pt>
                <c:pt idx="14">
                  <c:v>20-T3</c:v>
                </c:pt>
                <c:pt idx="15">
                  <c:v>20-T4</c:v>
                </c:pt>
                <c:pt idx="16">
                  <c:v>21-T1</c:v>
                </c:pt>
                <c:pt idx="17">
                  <c:v>21-T2</c:v>
                </c:pt>
                <c:pt idx="18">
                  <c:v>21-T3</c:v>
                </c:pt>
                <c:pt idx="19">
                  <c:v>21-T4</c:v>
                </c:pt>
                <c:pt idx="20">
                  <c:v>22-T1</c:v>
                </c:pt>
                <c:pt idx="21">
                  <c:v>22-T2</c:v>
                </c:pt>
                <c:pt idx="22">
                  <c:v>22-T3</c:v>
                </c:pt>
                <c:pt idx="23">
                  <c:v>22-T4*</c:v>
                </c:pt>
                <c:pt idx="24">
                  <c:v>23-T1</c:v>
                </c:pt>
                <c:pt idx="25">
                  <c:v>23-T2</c:v>
                </c:pt>
                <c:pt idx="26">
                  <c:v>23-T3</c:v>
                </c:pt>
                <c:pt idx="27">
                  <c:v>23-T4</c:v>
                </c:pt>
                <c:pt idx="28">
                  <c:v>24-T1</c:v>
                </c:pt>
                <c:pt idx="29">
                  <c:v>24-T2</c:v>
                </c:pt>
                <c:pt idx="30">
                  <c:v>24-T3</c:v>
                </c:pt>
                <c:pt idx="31">
                  <c:v>24-T4</c:v>
                </c:pt>
              </c:strCache>
            </c:strRef>
          </c:cat>
          <c:val>
            <c:numRef>
              <c:f>Resumen!$C$197:$C$228</c:f>
              <c:numCache>
                <c:formatCode>#,##0</c:formatCode>
                <c:ptCount val="32"/>
                <c:pt idx="0">
                  <c:v>10478</c:v>
                </c:pt>
                <c:pt idx="1">
                  <c:v>7689</c:v>
                </c:pt>
                <c:pt idx="2">
                  <c:v>5518</c:v>
                </c:pt>
                <c:pt idx="3">
                  <c:v>6409</c:v>
                </c:pt>
                <c:pt idx="4">
                  <c:v>6903</c:v>
                </c:pt>
                <c:pt idx="5">
                  <c:v>7137</c:v>
                </c:pt>
                <c:pt idx="6">
                  <c:v>6315</c:v>
                </c:pt>
                <c:pt idx="7">
                  <c:v>7049</c:v>
                </c:pt>
                <c:pt idx="8">
                  <c:v>5092</c:v>
                </c:pt>
                <c:pt idx="9">
                  <c:v>3857</c:v>
                </c:pt>
                <c:pt idx="10">
                  <c:v>3470</c:v>
                </c:pt>
                <c:pt idx="11">
                  <c:v>4992</c:v>
                </c:pt>
                <c:pt idx="12">
                  <c:v>4658</c:v>
                </c:pt>
                <c:pt idx="13">
                  <c:v>3387</c:v>
                </c:pt>
                <c:pt idx="14">
                  <c:v>5299</c:v>
                </c:pt>
                <c:pt idx="15">
                  <c:v>7116</c:v>
                </c:pt>
                <c:pt idx="16">
                  <c:v>7280</c:v>
                </c:pt>
                <c:pt idx="17">
                  <c:v>7641</c:v>
                </c:pt>
                <c:pt idx="18">
                  <c:v>6504</c:v>
                </c:pt>
                <c:pt idx="19">
                  <c:v>6449</c:v>
                </c:pt>
                <c:pt idx="20">
                  <c:v>6410</c:v>
                </c:pt>
                <c:pt idx="21">
                  <c:v>6242</c:v>
                </c:pt>
                <c:pt idx="22">
                  <c:v>5637</c:v>
                </c:pt>
                <c:pt idx="23">
                  <c:v>6646</c:v>
                </c:pt>
                <c:pt idx="24">
                  <c:v>5753</c:v>
                </c:pt>
                <c:pt idx="25">
                  <c:v>5161</c:v>
                </c:pt>
                <c:pt idx="26">
                  <c:v>2716</c:v>
                </c:pt>
                <c:pt idx="27">
                  <c:v>5947</c:v>
                </c:pt>
                <c:pt idx="28">
                  <c:v>5658</c:v>
                </c:pt>
                <c:pt idx="29">
                  <c:v>5483</c:v>
                </c:pt>
                <c:pt idx="30">
                  <c:v>5794</c:v>
                </c:pt>
                <c:pt idx="31">
                  <c:v>6229</c:v>
                </c:pt>
              </c:numCache>
            </c:numRef>
          </c:val>
          <c:smooth val="0"/>
          <c:extLst>
            <c:ext xmlns:c16="http://schemas.microsoft.com/office/drawing/2014/chart" uri="{C3380CC4-5D6E-409C-BE32-E72D297353CC}">
              <c16:uniqueId val="{00000000-30D5-44D1-A3C5-DB43FB24720E}"/>
            </c:ext>
          </c:extLst>
        </c:ser>
        <c:dLbls>
          <c:showLegendKey val="0"/>
          <c:showVal val="0"/>
          <c:showCatName val="0"/>
          <c:showSerName val="0"/>
          <c:showPercent val="0"/>
          <c:showBubbleSize val="0"/>
        </c:dLbls>
        <c:marker val="1"/>
        <c:smooth val="0"/>
        <c:axId val="131194368"/>
        <c:axId val="223302144"/>
      </c:lineChart>
      <c:catAx>
        <c:axId val="131194368"/>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2144"/>
        <c:crosses val="autoZero"/>
        <c:auto val="1"/>
        <c:lblAlgn val="ctr"/>
        <c:lblOffset val="100"/>
        <c:tickLblSkip val="1"/>
        <c:tickMarkSkip val="1"/>
        <c:noMultiLvlLbl val="0"/>
      </c:catAx>
      <c:valAx>
        <c:axId val="223302144"/>
        <c:scaling>
          <c:orientation val="minMax"/>
          <c:min val="2000"/>
        </c:scaling>
        <c:delete val="0"/>
        <c:axPos val="l"/>
        <c:majorGridlines>
          <c:spPr>
            <a:ln>
              <a:solidFill>
                <a:schemeClr val="accent1"/>
              </a:solidFill>
            </a:ln>
          </c:spPr>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4368"/>
        <c:crosses val="autoZero"/>
        <c:crossBetween val="between"/>
      </c:valAx>
      <c:spPr>
        <a:ln>
          <a:solidFill>
            <a:schemeClr val="accent1"/>
          </a:solidFill>
        </a:ln>
      </c:spPr>
    </c:plotArea>
    <c:plotVisOnly val="1"/>
    <c:dispBlanksAs val="gap"/>
    <c:showDLblsOverMax val="0"/>
  </c:chart>
  <c:spPr>
    <a:ln>
      <a:solidFill>
        <a:schemeClr val="tx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solicitados a los serv. comunes</a:t>
            </a:r>
          </a:p>
        </c:rich>
      </c:tx>
      <c:overlay val="0"/>
    </c:title>
    <c:autoTitleDeleted val="0"/>
    <c:plotArea>
      <c:layout>
        <c:manualLayout>
          <c:layoutTarget val="inner"/>
          <c:xMode val="edge"/>
          <c:yMode val="edge"/>
          <c:x val="7.5551113006345025E-2"/>
          <c:y val="0.13474321094149941"/>
          <c:w val="0.90205702846184055"/>
          <c:h val="0.67653466783294303"/>
        </c:manualLayout>
      </c:layout>
      <c:lineChart>
        <c:grouping val="standard"/>
        <c:varyColors val="0"/>
        <c:ser>
          <c:idx val="0"/>
          <c:order val="0"/>
          <c:tx>
            <c:v>Lanamientos solicitados a los serv.comunes</c:v>
          </c:tx>
          <c:cat>
            <c:strRef>
              <c:f>Resumen!$B$326:$B$352</c:f>
              <c:strCache>
                <c:ptCount val="27"/>
                <c:pt idx="0">
                  <c:v>18-T2</c:v>
                </c:pt>
                <c:pt idx="1">
                  <c:v>18-T3</c:v>
                </c:pt>
                <c:pt idx="2">
                  <c:v>18-T4</c:v>
                </c:pt>
                <c:pt idx="3">
                  <c:v>19-T1</c:v>
                </c:pt>
                <c:pt idx="4">
                  <c:v>19-T2</c:v>
                </c:pt>
                <c:pt idx="5">
                  <c:v>19-T3</c:v>
                </c:pt>
                <c:pt idx="6">
                  <c:v>19-T4</c:v>
                </c:pt>
                <c:pt idx="7">
                  <c:v>20-T1</c:v>
                </c:pt>
                <c:pt idx="8">
                  <c:v>20-T2</c:v>
                </c:pt>
                <c:pt idx="9">
                  <c:v>20-T3</c:v>
                </c:pt>
                <c:pt idx="10">
                  <c:v>20-T4</c:v>
                </c:pt>
                <c:pt idx="11">
                  <c:v>21-T1</c:v>
                </c:pt>
                <c:pt idx="12">
                  <c:v>21-T2</c:v>
                </c:pt>
                <c:pt idx="13">
                  <c:v>21-T3</c:v>
                </c:pt>
                <c:pt idx="14">
                  <c:v>21-T4</c:v>
                </c:pt>
                <c:pt idx="15">
                  <c:v>22-T1</c:v>
                </c:pt>
                <c:pt idx="16">
                  <c:v>22-T2</c:v>
                </c:pt>
                <c:pt idx="17">
                  <c:v>22-T3</c:v>
                </c:pt>
                <c:pt idx="18">
                  <c:v>22-T4</c:v>
                </c:pt>
                <c:pt idx="19">
                  <c:v>23-T1</c:v>
                </c:pt>
                <c:pt idx="20">
                  <c:v>23-T2</c:v>
                </c:pt>
                <c:pt idx="21">
                  <c:v>23-T3</c:v>
                </c:pt>
                <c:pt idx="22">
                  <c:v>23-T4</c:v>
                </c:pt>
                <c:pt idx="23">
                  <c:v>24-T1</c:v>
                </c:pt>
                <c:pt idx="24">
                  <c:v>24-T2</c:v>
                </c:pt>
                <c:pt idx="25">
                  <c:v>24-T3</c:v>
                </c:pt>
                <c:pt idx="26">
                  <c:v>24-T4</c:v>
                </c:pt>
              </c:strCache>
            </c:strRef>
          </c:cat>
          <c:val>
            <c:numRef>
              <c:f>Resumen!$C$326:$C$352</c:f>
              <c:numCache>
                <c:formatCode>#,##0</c:formatCode>
                <c:ptCount val="27"/>
                <c:pt idx="0">
                  <c:v>20526</c:v>
                </c:pt>
                <c:pt idx="1">
                  <c:v>13446</c:v>
                </c:pt>
                <c:pt idx="2">
                  <c:v>19192</c:v>
                </c:pt>
                <c:pt idx="3">
                  <c:v>19913</c:v>
                </c:pt>
                <c:pt idx="4">
                  <c:v>18594</c:v>
                </c:pt>
                <c:pt idx="5">
                  <c:v>12715</c:v>
                </c:pt>
                <c:pt idx="6">
                  <c:v>17025</c:v>
                </c:pt>
                <c:pt idx="7">
                  <c:v>14586</c:v>
                </c:pt>
                <c:pt idx="8">
                  <c:v>6953</c:v>
                </c:pt>
                <c:pt idx="9">
                  <c:v>14117</c:v>
                </c:pt>
                <c:pt idx="10">
                  <c:v>18255</c:v>
                </c:pt>
                <c:pt idx="11">
                  <c:v>18131</c:v>
                </c:pt>
                <c:pt idx="12">
                  <c:v>18598</c:v>
                </c:pt>
                <c:pt idx="13">
                  <c:v>12390</c:v>
                </c:pt>
                <c:pt idx="14">
                  <c:v>16187</c:v>
                </c:pt>
                <c:pt idx="15">
                  <c:v>19257</c:v>
                </c:pt>
                <c:pt idx="16">
                  <c:v>17134</c:v>
                </c:pt>
                <c:pt idx="17">
                  <c:v>11425</c:v>
                </c:pt>
                <c:pt idx="18">
                  <c:v>15536</c:v>
                </c:pt>
                <c:pt idx="19">
                  <c:v>12736</c:v>
                </c:pt>
                <c:pt idx="20">
                  <c:v>13516</c:v>
                </c:pt>
                <c:pt idx="21">
                  <c:v>9605</c:v>
                </c:pt>
                <c:pt idx="22">
                  <c:v>14645</c:v>
                </c:pt>
                <c:pt idx="23">
                  <c:v>13362</c:v>
                </c:pt>
                <c:pt idx="24">
                  <c:v>13926</c:v>
                </c:pt>
                <c:pt idx="25">
                  <c:v>9569</c:v>
                </c:pt>
                <c:pt idx="26">
                  <c:v>12481</c:v>
                </c:pt>
              </c:numCache>
            </c:numRef>
          </c:val>
          <c:smooth val="0"/>
          <c:extLst>
            <c:ext xmlns:c16="http://schemas.microsoft.com/office/drawing/2014/chart" uri="{C3380CC4-5D6E-409C-BE32-E72D297353CC}">
              <c16:uniqueId val="{00000000-D7EA-420A-9A9F-0C08CA1CF6B0}"/>
            </c:ext>
          </c:extLst>
        </c:ser>
        <c:dLbls>
          <c:showLegendKey val="0"/>
          <c:showVal val="0"/>
          <c:showCatName val="0"/>
          <c:showSerName val="0"/>
          <c:showPercent val="0"/>
          <c:showBubbleSize val="0"/>
        </c:dLbls>
        <c:marker val="1"/>
        <c:smooth val="0"/>
        <c:axId val="203075584"/>
        <c:axId val="223303296"/>
      </c:lineChart>
      <c:catAx>
        <c:axId val="203075584"/>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3296"/>
        <c:crosses val="autoZero"/>
        <c:auto val="1"/>
        <c:lblAlgn val="ctr"/>
        <c:lblOffset val="100"/>
        <c:tickLblSkip val="2"/>
        <c:noMultiLvlLbl val="0"/>
      </c:catAx>
      <c:valAx>
        <c:axId val="223303296"/>
        <c:scaling>
          <c:orientation val="minMax"/>
          <c:min val="5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5584"/>
        <c:crosses val="autoZero"/>
        <c:crossBetween val="between"/>
      </c:valAx>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Monitorios ingresados</a:t>
            </a:r>
          </a:p>
        </c:rich>
      </c:tx>
      <c:overlay val="0"/>
    </c:title>
    <c:autoTitleDeleted val="0"/>
    <c:plotArea>
      <c:layout>
        <c:manualLayout>
          <c:layoutTarget val="inner"/>
          <c:xMode val="edge"/>
          <c:yMode val="edge"/>
          <c:x val="9.5893464136655032E-2"/>
          <c:y val="0.14265171105482369"/>
          <c:w val="0.88921111519536722"/>
          <c:h val="0.67803300065198857"/>
        </c:manualLayout>
      </c:layout>
      <c:lineChart>
        <c:grouping val="standard"/>
        <c:varyColors val="0"/>
        <c:ser>
          <c:idx val="0"/>
          <c:order val="0"/>
          <c:tx>
            <c:v>Monitorios ingresados</c:v>
          </c:tx>
          <c:cat>
            <c:strRef>
              <c:f>Resumen!$B$197:$B$228</c:f>
              <c:strCache>
                <c:ptCount val="32"/>
                <c:pt idx="0">
                  <c:v>17-T1</c:v>
                </c:pt>
                <c:pt idx="1">
                  <c:v>17-T2</c:v>
                </c:pt>
                <c:pt idx="2">
                  <c:v>17-T3</c:v>
                </c:pt>
                <c:pt idx="3">
                  <c:v>17-T4</c:v>
                </c:pt>
                <c:pt idx="4">
                  <c:v>18-T1</c:v>
                </c:pt>
                <c:pt idx="5">
                  <c:v>18-T2</c:v>
                </c:pt>
                <c:pt idx="6">
                  <c:v>18-T3</c:v>
                </c:pt>
                <c:pt idx="7">
                  <c:v>18-T4</c:v>
                </c:pt>
                <c:pt idx="8">
                  <c:v>19-T1</c:v>
                </c:pt>
                <c:pt idx="9">
                  <c:v>19-T2</c:v>
                </c:pt>
                <c:pt idx="10">
                  <c:v>19-T3</c:v>
                </c:pt>
                <c:pt idx="11">
                  <c:v>19-T4</c:v>
                </c:pt>
                <c:pt idx="12">
                  <c:v>20-T1</c:v>
                </c:pt>
                <c:pt idx="13">
                  <c:v>20-T2</c:v>
                </c:pt>
                <c:pt idx="14">
                  <c:v>20-T3</c:v>
                </c:pt>
                <c:pt idx="15">
                  <c:v>20-T4</c:v>
                </c:pt>
                <c:pt idx="16">
                  <c:v>21-T1</c:v>
                </c:pt>
                <c:pt idx="17">
                  <c:v>21-T2</c:v>
                </c:pt>
                <c:pt idx="18">
                  <c:v>21-T3</c:v>
                </c:pt>
                <c:pt idx="19">
                  <c:v>21-T4</c:v>
                </c:pt>
                <c:pt idx="20">
                  <c:v>22-T1</c:v>
                </c:pt>
                <c:pt idx="21">
                  <c:v>22-T2</c:v>
                </c:pt>
                <c:pt idx="22">
                  <c:v>22-T3</c:v>
                </c:pt>
                <c:pt idx="23">
                  <c:v>22-T4*</c:v>
                </c:pt>
                <c:pt idx="24">
                  <c:v>23-T1</c:v>
                </c:pt>
                <c:pt idx="25">
                  <c:v>23-T2</c:v>
                </c:pt>
                <c:pt idx="26">
                  <c:v>23-T3</c:v>
                </c:pt>
                <c:pt idx="27">
                  <c:v>23-T4</c:v>
                </c:pt>
                <c:pt idx="28">
                  <c:v>24-T1</c:v>
                </c:pt>
                <c:pt idx="29">
                  <c:v>24-T2</c:v>
                </c:pt>
                <c:pt idx="30">
                  <c:v>24-T3</c:v>
                </c:pt>
                <c:pt idx="31">
                  <c:v>24-T4</c:v>
                </c:pt>
              </c:strCache>
            </c:strRef>
          </c:cat>
          <c:val>
            <c:numRef>
              <c:f>Resumen!$D$197:$D$228</c:f>
              <c:numCache>
                <c:formatCode>#,##0</c:formatCode>
                <c:ptCount val="32"/>
                <c:pt idx="0">
                  <c:v>136155</c:v>
                </c:pt>
                <c:pt idx="1">
                  <c:v>124382</c:v>
                </c:pt>
                <c:pt idx="2">
                  <c:v>101751</c:v>
                </c:pt>
                <c:pt idx="3">
                  <c:v>143788</c:v>
                </c:pt>
                <c:pt idx="4">
                  <c:v>151974</c:v>
                </c:pt>
                <c:pt idx="5">
                  <c:v>155991</c:v>
                </c:pt>
                <c:pt idx="6">
                  <c:v>111544</c:v>
                </c:pt>
                <c:pt idx="7">
                  <c:v>157337</c:v>
                </c:pt>
                <c:pt idx="8">
                  <c:v>194715</c:v>
                </c:pt>
                <c:pt idx="9">
                  <c:v>173225</c:v>
                </c:pt>
                <c:pt idx="10">
                  <c:v>151156</c:v>
                </c:pt>
                <c:pt idx="11">
                  <c:v>201895</c:v>
                </c:pt>
                <c:pt idx="12">
                  <c:v>167095</c:v>
                </c:pt>
                <c:pt idx="13">
                  <c:v>133351</c:v>
                </c:pt>
                <c:pt idx="14">
                  <c:v>167630</c:v>
                </c:pt>
                <c:pt idx="15">
                  <c:v>241119</c:v>
                </c:pt>
                <c:pt idx="16">
                  <c:v>205212</c:v>
                </c:pt>
                <c:pt idx="17">
                  <c:v>210679</c:v>
                </c:pt>
                <c:pt idx="18">
                  <c:v>163259</c:v>
                </c:pt>
                <c:pt idx="19">
                  <c:v>225536</c:v>
                </c:pt>
                <c:pt idx="20">
                  <c:v>239972</c:v>
                </c:pt>
                <c:pt idx="21">
                  <c:v>217801</c:v>
                </c:pt>
                <c:pt idx="22">
                  <c:v>206093</c:v>
                </c:pt>
                <c:pt idx="23">
                  <c:v>292388</c:v>
                </c:pt>
                <c:pt idx="24">
                  <c:v>229179</c:v>
                </c:pt>
                <c:pt idx="25">
                  <c:v>297658</c:v>
                </c:pt>
                <c:pt idx="26">
                  <c:v>247739</c:v>
                </c:pt>
                <c:pt idx="27">
                  <c:v>289096</c:v>
                </c:pt>
                <c:pt idx="28">
                  <c:v>296834</c:v>
                </c:pt>
                <c:pt idx="29">
                  <c:v>277929</c:v>
                </c:pt>
                <c:pt idx="30">
                  <c:v>243693</c:v>
                </c:pt>
                <c:pt idx="31">
                  <c:v>327137</c:v>
                </c:pt>
              </c:numCache>
            </c:numRef>
          </c:val>
          <c:smooth val="0"/>
          <c:extLst>
            <c:ext xmlns:c16="http://schemas.microsoft.com/office/drawing/2014/chart" uri="{C3380CC4-5D6E-409C-BE32-E72D297353CC}">
              <c16:uniqueId val="{00000000-4F7B-474D-83E6-DC22B47C9DC6}"/>
            </c:ext>
          </c:extLst>
        </c:ser>
        <c:dLbls>
          <c:showLegendKey val="0"/>
          <c:showVal val="0"/>
          <c:showCatName val="0"/>
          <c:showSerName val="0"/>
          <c:showPercent val="0"/>
          <c:showBubbleSize val="0"/>
        </c:dLbls>
        <c:marker val="1"/>
        <c:smooth val="0"/>
        <c:axId val="203076096"/>
        <c:axId val="223330304"/>
      </c:lineChart>
      <c:catAx>
        <c:axId val="203076096"/>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30304"/>
        <c:crosses val="autoZero"/>
        <c:auto val="1"/>
        <c:lblAlgn val="ctr"/>
        <c:lblOffset val="100"/>
        <c:noMultiLvlLbl val="0"/>
      </c:catAx>
      <c:valAx>
        <c:axId val="223330304"/>
        <c:scaling>
          <c:orientation val="minMax"/>
          <c:max val="350000"/>
          <c:min val="50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6096"/>
        <c:crosses val="autoZero"/>
        <c:crossBetween val="between"/>
      </c:valAx>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Derivados de LAU.</c:v>
          </c:tx>
          <c:spPr>
            <a:solidFill>
              <a:schemeClr val="tx2">
                <a:lumMod val="50000"/>
                <a:lumOff val="50000"/>
              </a:schemeClr>
            </a:solidFill>
            <a:ln>
              <a:solidFill>
                <a:sysClr val="windowText" lastClr="000000"/>
              </a:solidFill>
            </a:ln>
            <a:effectLst/>
          </c:spPr>
          <c:invertIfNegative val="0"/>
          <c:cat>
            <c:strRef>
              <c:f>[1]Hoja1!$A$6:$A$22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[1]Hoja1!$B$6:$B$22</c:f>
              <c:numCache>
                <c:formatCode>General</c:formatCode>
                <c:ptCount val="17"/>
                <c:pt idx="0">
                  <c:v>683</c:v>
                </c:pt>
                <c:pt idx="1">
                  <c:v>162</c:v>
                </c:pt>
                <c:pt idx="2">
                  <c:v>142</c:v>
                </c:pt>
                <c:pt idx="3">
                  <c:v>186</c:v>
                </c:pt>
                <c:pt idx="4">
                  <c:v>316</c:v>
                </c:pt>
                <c:pt idx="5">
                  <c:v>37</c:v>
                </c:pt>
                <c:pt idx="6">
                  <c:v>207</c:v>
                </c:pt>
                <c:pt idx="7">
                  <c:v>125</c:v>
                </c:pt>
                <c:pt idx="8">
                  <c:v>1540</c:v>
                </c:pt>
                <c:pt idx="9">
                  <c:v>616</c:v>
                </c:pt>
                <c:pt idx="10">
                  <c:v>54</c:v>
                </c:pt>
                <c:pt idx="11">
                  <c:v>244</c:v>
                </c:pt>
                <c:pt idx="12">
                  <c:v>563</c:v>
                </c:pt>
                <c:pt idx="13">
                  <c:v>158</c:v>
                </c:pt>
                <c:pt idx="14">
                  <c:v>31</c:v>
                </c:pt>
                <c:pt idx="15">
                  <c:v>154</c:v>
                </c:pt>
                <c:pt idx="16">
                  <c:v>38</c:v>
                </c:pt>
              </c:numCache>
            </c:numRef>
          </c:val>
          <c:extLst>
            <c:ext xmlns:c16="http://schemas.microsoft.com/office/drawing/2014/chart" uri="{C3380CC4-5D6E-409C-BE32-E72D297353CC}">
              <c16:uniqueId val="{00000000-46E7-459A-B04F-F2FA8E332008}"/>
            </c:ext>
          </c:extLst>
        </c:ser>
        <c:ser>
          <c:idx val="1"/>
          <c:order val="1"/>
          <c:tx>
            <c:v>Derivados de E.H.</c:v>
          </c:tx>
          <c:spPr>
            <a:solidFill>
              <a:srgbClr val="FFFF00"/>
            </a:solidFill>
            <a:ln>
              <a:solidFill>
                <a:sysClr val="windowText" lastClr="000000"/>
              </a:solidFill>
            </a:ln>
            <a:effectLst/>
          </c:spPr>
          <c:invertIfNegative val="0"/>
          <c:cat>
            <c:strRef>
              <c:f>[1]Hoja1!$A$6:$A$22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[1]Hoja1!$C$6:$C$22</c:f>
              <c:numCache>
                <c:formatCode>General</c:formatCode>
                <c:ptCount val="17"/>
                <c:pt idx="0">
                  <c:v>204</c:v>
                </c:pt>
                <c:pt idx="1">
                  <c:v>25</c:v>
                </c:pt>
                <c:pt idx="2">
                  <c:v>20</c:v>
                </c:pt>
                <c:pt idx="3">
                  <c:v>20</c:v>
                </c:pt>
                <c:pt idx="4">
                  <c:v>77</c:v>
                </c:pt>
                <c:pt idx="5">
                  <c:v>9</c:v>
                </c:pt>
                <c:pt idx="6">
                  <c:v>57</c:v>
                </c:pt>
                <c:pt idx="7">
                  <c:v>36</c:v>
                </c:pt>
                <c:pt idx="8">
                  <c:v>313</c:v>
                </c:pt>
                <c:pt idx="9">
                  <c:v>214</c:v>
                </c:pt>
                <c:pt idx="10">
                  <c:v>7</c:v>
                </c:pt>
                <c:pt idx="11">
                  <c:v>38</c:v>
                </c:pt>
                <c:pt idx="12">
                  <c:v>64</c:v>
                </c:pt>
                <c:pt idx="13">
                  <c:v>108</c:v>
                </c:pt>
                <c:pt idx="14">
                  <c:v>8</c:v>
                </c:pt>
                <c:pt idx="15">
                  <c:v>21</c:v>
                </c:pt>
                <c:pt idx="16">
                  <c:v>8</c:v>
                </c:pt>
              </c:numCache>
            </c:numRef>
          </c:val>
          <c:extLst>
            <c:ext xmlns:c16="http://schemas.microsoft.com/office/drawing/2014/chart" uri="{C3380CC4-5D6E-409C-BE32-E72D297353CC}">
              <c16:uniqueId val="{00000001-46E7-459A-B04F-F2FA8E332008}"/>
            </c:ext>
          </c:extLst>
        </c:ser>
        <c:dLbls>
          <c:showLegendKey val="0"/>
          <c:showVal val="0"/>
          <c:showCatName val="0"/>
          <c:showSerName val="0"/>
          <c:showPercent val="0"/>
          <c:showBubbleSize val="0"/>
        </c:dLbls>
        <c:gapWidth val="219"/>
        <c:axId val="827061008"/>
        <c:axId val="827063888"/>
      </c:barChart>
      <c:catAx>
        <c:axId val="827061008"/>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27063888"/>
        <c:crosses val="autoZero"/>
        <c:auto val="1"/>
        <c:lblAlgn val="ctr"/>
        <c:lblOffset val="100"/>
        <c:noMultiLvlLbl val="0"/>
      </c:catAx>
      <c:valAx>
        <c:axId val="827063888"/>
        <c:scaling>
          <c:orientation val="minMax"/>
          <c:max val="155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270610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personas jurídicas presentados en los J. de lo Mercantil. </a:t>
            </a:r>
            <a:r>
              <a:rPr lang="es-ES" b="1" baseline="0"/>
              <a:t> Cuarto </a:t>
            </a:r>
            <a:r>
              <a:rPr lang="es-ES" b="1"/>
              <a:t>trimestre de 2024</a:t>
            </a:r>
          </a:p>
        </c:rich>
      </c:tx>
      <c:layout>
        <c:manualLayout>
          <c:xMode val="edge"/>
          <c:yMode val="edge"/>
          <c:x val="0.17421944984149706"/>
          <c:y val="1.191012046259953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5153802976800235E-2"/>
          <c:y val="0.14339560345485233"/>
          <c:w val="0.91908901660441333"/>
          <c:h val="0.5532120211906637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'!$J$6:$J$22</c:f>
              <c:numCache>
                <c:formatCode>#,##0</c:formatCode>
                <c:ptCount val="17"/>
                <c:pt idx="0">
                  <c:v>205</c:v>
                </c:pt>
                <c:pt idx="1">
                  <c:v>27</c:v>
                </c:pt>
                <c:pt idx="2">
                  <c:v>21</c:v>
                </c:pt>
                <c:pt idx="3">
                  <c:v>9</c:v>
                </c:pt>
                <c:pt idx="4">
                  <c:v>49</c:v>
                </c:pt>
                <c:pt idx="5">
                  <c:v>4</c:v>
                </c:pt>
                <c:pt idx="6">
                  <c:v>40</c:v>
                </c:pt>
                <c:pt idx="7">
                  <c:v>54</c:v>
                </c:pt>
                <c:pt idx="8">
                  <c:v>349</c:v>
                </c:pt>
                <c:pt idx="9">
                  <c:v>176</c:v>
                </c:pt>
                <c:pt idx="10">
                  <c:v>22</c:v>
                </c:pt>
                <c:pt idx="11">
                  <c:v>71</c:v>
                </c:pt>
                <c:pt idx="12">
                  <c:v>298</c:v>
                </c:pt>
                <c:pt idx="13">
                  <c:v>45</c:v>
                </c:pt>
                <c:pt idx="14">
                  <c:v>15</c:v>
                </c:pt>
                <c:pt idx="15">
                  <c:v>72</c:v>
                </c:pt>
                <c:pt idx="16">
                  <c:v>5</c:v>
                </c:pt>
              </c:numCache>
            </c:numRef>
          </c:val>
          <c:extLst>
            <c:ext xmlns:c16="http://schemas.microsoft.com/office/drawing/2014/chart" uri="{C3380CC4-5D6E-409C-BE32-E72D297353CC}">
              <c16:uniqueId val="{00000000-0EE0-44B7-93DB-6787D523D36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Concursos de personas juridicas por cada 100.000 habitantes.</a:t>
            </a:r>
            <a:r>
              <a:rPr lang="es-ES" sz="1200" b="1" baseline="0"/>
              <a:t> </a:t>
            </a:r>
          </a:p>
          <a:p>
            <a:pPr>
              <a:defRPr sz="1200"/>
            </a:pPr>
            <a:r>
              <a:rPr lang="es-ES" sz="1200" b="1" baseline="0"/>
              <a:t>Cuarto trimestr</a:t>
            </a:r>
            <a:r>
              <a:rPr lang="es-ES" sz="1200" b="1"/>
              <a:t>e 2024</a:t>
            </a:r>
          </a:p>
        </c:rich>
      </c:tx>
      <c:layout>
        <c:manualLayout>
          <c:xMode val="edge"/>
          <c:yMode val="edge"/>
          <c:x val="0.18121181503513312"/>
          <c:y val="2.224437370860556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5509564821396153E-2"/>
          <c:y val="0.2410384453238682"/>
          <c:w val="0.95336129318471219"/>
          <c:h val="0.50266571818709582"/>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'!$J$52:$J$68</c:f>
              <c:numCache>
                <c:formatCode>#,##0.0</c:formatCode>
                <c:ptCount val="17"/>
                <c:pt idx="0">
                  <c:v>2.3277055091452712</c:v>
                </c:pt>
                <c:pt idx="1">
                  <c:v>2.0026613143688725</c:v>
                </c:pt>
                <c:pt idx="2">
                  <c:v>2.0790885275895046</c:v>
                </c:pt>
                <c:pt idx="3">
                  <c:v>0.72650248786740845</c:v>
                </c:pt>
                <c:pt idx="4">
                  <c:v>2.1815280669168149</c:v>
                </c:pt>
                <c:pt idx="5">
                  <c:v>0.67619424355840452</c:v>
                </c:pt>
                <c:pt idx="6">
                  <c:v>1.6734154115702451</c:v>
                </c:pt>
                <c:pt idx="7">
                  <c:v>2.5623748469692802</c:v>
                </c:pt>
                <c:pt idx="8">
                  <c:v>4.3256347776078368</c:v>
                </c:pt>
                <c:pt idx="9">
                  <c:v>3.2840054566736123</c:v>
                </c:pt>
                <c:pt idx="10">
                  <c:v>2.0914515719635212</c:v>
                </c:pt>
                <c:pt idx="11">
                  <c:v>2.6228752401685584</c:v>
                </c:pt>
                <c:pt idx="12">
                  <c:v>4.2221347254854429</c:v>
                </c:pt>
                <c:pt idx="13">
                  <c:v>2.8568326867368685</c:v>
                </c:pt>
                <c:pt idx="14">
                  <c:v>2.2049225631195832</c:v>
                </c:pt>
                <c:pt idx="15">
                  <c:v>3.2239157232608653</c:v>
                </c:pt>
                <c:pt idx="16">
                  <c:v>1.5372128486398742</c:v>
                </c:pt>
              </c:numCache>
            </c:numRef>
          </c:val>
          <c:extLst>
            <c:ext xmlns:c16="http://schemas.microsoft.com/office/drawing/2014/chart" uri="{C3380CC4-5D6E-409C-BE32-E72D297353CC}">
              <c16:uniqueId val="{00000000-A69A-4FC2-BD25-F1C5012618C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1.xml"/><Relationship Id="rId1" Type="http://schemas.openxmlformats.org/officeDocument/2006/relationships/chart" Target="../charts/chart20.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5.xml"/><Relationship Id="rId1" Type="http://schemas.openxmlformats.org/officeDocument/2006/relationships/chart" Target="../charts/chart24.xml"/></Relationships>
</file>

<file path=xl/drawings/_rels/drawing1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7.xml"/><Relationship Id="rId1" Type="http://schemas.openxmlformats.org/officeDocument/2006/relationships/chart" Target="../charts/chart26.xml"/></Relationships>
</file>

<file path=xl/drawings/_rels/drawing1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9.xml"/><Relationship Id="rId1" Type="http://schemas.openxmlformats.org/officeDocument/2006/relationships/chart" Target="../charts/chart28.xml"/></Relationships>
</file>

<file path=xl/drawings/_rels/drawing1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1.xml"/><Relationship Id="rId1" Type="http://schemas.openxmlformats.org/officeDocument/2006/relationships/chart" Target="../charts/chart30.xml"/></Relationships>
</file>

<file path=xl/drawings/_rels/drawing18.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3.xml"/><Relationship Id="rId1" Type="http://schemas.openxmlformats.org/officeDocument/2006/relationships/chart" Target="../charts/chart32.xml"/></Relationships>
</file>

<file path=xl/drawings/_rels/drawing19.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3.xml"/><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5.xml"/><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7.xml"/><Relationship Id="rId1" Type="http://schemas.openxmlformats.org/officeDocument/2006/relationships/chart" Target="../charts/chart16.xml"/></Relationships>
</file>

<file path=xl/drawings/_rels/drawing9.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9.xml"/><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95250</xdr:rowOff>
    </xdr:from>
    <xdr:to>
      <xdr:col>16</xdr:col>
      <xdr:colOff>581025</xdr:colOff>
      <xdr:row>8</xdr:row>
      <xdr:rowOff>123825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57250" y="95250"/>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DATOS SOBRE EL EFECTO DE LA CRISIS EN LOS ÓRGANOS JUDICIALES</a:t>
          </a:r>
        </a:p>
        <a:p>
          <a:pPr marL="720000" algn="ctr"/>
          <a:endParaRPr lang="es-ES" sz="12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200" b="1" cap="all" baseline="0">
              <a:latin typeface="Verdana" panose="020B0604030504040204" pitchFamily="34" charset="0"/>
              <a:ea typeface="Verdana" panose="020B0604030504040204" pitchFamily="34" charset="0"/>
              <a:cs typeface="Verdana" panose="020B0604030504040204" pitchFamily="34" charset="0"/>
            </a:rPr>
            <a:t>SeccION de estadística judicial</a:t>
          </a:r>
        </a:p>
      </xdr:txBody>
    </xdr:sp>
    <xdr:clientData/>
  </xdr:twoCellAnchor>
  <xdr:twoCellAnchor>
    <xdr:from>
      <xdr:col>1</xdr:col>
      <xdr:colOff>0</xdr:colOff>
      <xdr:row>9</xdr:row>
      <xdr:rowOff>104775</xdr:rowOff>
    </xdr:from>
    <xdr:to>
      <xdr:col>16</xdr:col>
      <xdr:colOff>609600</xdr:colOff>
      <xdr:row>11</xdr:row>
      <xdr:rowOff>76200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47725" y="1733550"/>
          <a:ext cx="13706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Cuarto </a:t>
          </a:r>
          <a:r>
            <a:rPr lang="es-ES" sz="1600" b="1">
              <a:latin typeface="Verdana" panose="020B0604030504040204" pitchFamily="34" charset="0"/>
              <a:ea typeface="Verdana" panose="020B0604030504040204" pitchFamily="34" charset="0"/>
              <a:cs typeface="Verdana" panose="020B0604030504040204" pitchFamily="34" charset="0"/>
            </a:rPr>
            <a:t>Trimestre de 2024</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95250</xdr:colOff>
      <xdr:row>1</xdr:row>
      <xdr:rowOff>19050</xdr:rowOff>
    </xdr:from>
    <xdr:to>
      <xdr:col>2</xdr:col>
      <xdr:colOff>157789</xdr:colOff>
      <xdr:row>8</xdr:row>
      <xdr:rowOff>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42975" y="209550"/>
          <a:ext cx="910264" cy="1247776"/>
        </a:xfrm>
        <a:prstGeom prst="roundRect">
          <a:avLst>
            <a:gd name="adj" fmla="val 15919"/>
          </a:avLst>
        </a:prstGeom>
        <a:solidFill>
          <a:srgbClr val="FFFFFF">
            <a:shade val="85000"/>
          </a:srgbClr>
        </a:solidFill>
        <a:ln>
          <a:noFill/>
        </a:ln>
        <a:effectLst/>
      </xdr:spPr>
    </xdr:pic>
    <xdr:clientData/>
  </xdr:twoCellAnchor>
  <xdr:twoCellAnchor editAs="oneCell">
    <xdr:from>
      <xdr:col>18</xdr:col>
      <xdr:colOff>85725</xdr:colOff>
      <xdr:row>0</xdr:row>
      <xdr:rowOff>161925</xdr:rowOff>
    </xdr:from>
    <xdr:to>
      <xdr:col>19</xdr:col>
      <xdr:colOff>19050</xdr:colOff>
      <xdr:row>5</xdr:row>
      <xdr:rowOff>142875</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25775" y="161925"/>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xdr:colOff>
      <xdr:row>1</xdr:row>
      <xdr:rowOff>19050</xdr:rowOff>
    </xdr:from>
    <xdr:to>
      <xdr:col>22</xdr:col>
      <xdr:colOff>38101</xdr:colOff>
      <xdr:row>1</xdr:row>
      <xdr:rowOff>438150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685801" y="180975"/>
          <a:ext cx="167259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0</xdr:col>
      <xdr:colOff>666749</xdr:colOff>
      <xdr:row>1</xdr:row>
      <xdr:rowOff>485775</xdr:rowOff>
    </xdr:from>
    <xdr:to>
      <xdr:col>22</xdr:col>
      <xdr:colOff>95250</xdr:colOff>
      <xdr:row>2</xdr:row>
      <xdr:rowOff>304800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66749" y="647700"/>
          <a:ext cx="168021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28574</xdr:colOff>
      <xdr:row>24</xdr:row>
      <xdr:rowOff>171450</xdr:rowOff>
    </xdr:from>
    <xdr:to>
      <xdr:col>21</xdr:col>
      <xdr:colOff>790575</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14374" y="5886450"/>
          <a:ext cx="158591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Ejecuciones hipotecarias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85725</xdr:colOff>
      <xdr:row>4</xdr:row>
      <xdr:rowOff>19050</xdr:rowOff>
    </xdr:from>
    <xdr:to>
      <xdr:col>21</xdr:col>
      <xdr:colOff>800100</xdr:colOff>
      <xdr:row>21</xdr:row>
      <xdr:rowOff>152400</xdr:rowOff>
    </xdr:to>
    <xdr:graphicFrame macro="">
      <xdr:nvGraphicFramePr>
        <xdr:cNvPr id="8" name="Gráfico 7">
          <a:extLst>
            <a:ext uri="{FF2B5EF4-FFF2-40B4-BE49-F238E27FC236}">
              <a16:creationId xmlns:a16="http://schemas.microsoft.com/office/drawing/2014/main" id="{19D840E0-D598-44B7-92EA-74F3774D0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95250</xdr:colOff>
      <xdr:row>49</xdr:row>
      <xdr:rowOff>104773</xdr:rowOff>
    </xdr:from>
    <xdr:to>
      <xdr:col>22</xdr:col>
      <xdr:colOff>76200</xdr:colOff>
      <xdr:row>69</xdr:row>
      <xdr:rowOff>161924</xdr:rowOff>
    </xdr:to>
    <xdr:graphicFrame macro="">
      <xdr:nvGraphicFramePr>
        <xdr:cNvPr id="10" name="Gráfico 9">
          <a:extLst>
            <a:ext uri="{FF2B5EF4-FFF2-40B4-BE49-F238E27FC236}">
              <a16:creationId xmlns:a16="http://schemas.microsoft.com/office/drawing/2014/main" id="{690D0B5C-5C39-44D1-BCA6-12E40AA2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676274</xdr:colOff>
      <xdr:row>47</xdr:row>
      <xdr:rowOff>0</xdr:rowOff>
    </xdr:from>
    <xdr:to>
      <xdr:col>22</xdr:col>
      <xdr:colOff>47626</xdr:colOff>
      <xdr:row>49</xdr:row>
      <xdr:rowOff>9525</xdr:rowOff>
    </xdr:to>
    <xdr:sp macro="" textlink="">
      <xdr:nvSpPr>
        <xdr:cNvPr id="11" name="2 Rectángulo redondeado">
          <a:extLst>
            <a:ext uri="{FF2B5EF4-FFF2-40B4-BE49-F238E27FC236}">
              <a16:creationId xmlns:a16="http://schemas.microsoft.com/office/drawing/2014/main" id="{1CB1BDFF-512C-42C6-932E-2B488F901B3E}"/>
            </a:ext>
          </a:extLst>
        </xdr:cNvPr>
        <xdr:cNvSpPr/>
      </xdr:nvSpPr>
      <xdr:spPr>
        <a:xfrm>
          <a:off x="676274" y="10991850"/>
          <a:ext cx="1674495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47623</xdr:colOff>
      <xdr:row>1</xdr:row>
      <xdr:rowOff>0</xdr:rowOff>
    </xdr:from>
    <xdr:to>
      <xdr:col>23</xdr:col>
      <xdr:colOff>114298</xdr:colOff>
      <xdr:row>1</xdr:row>
      <xdr:rowOff>428625</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CFD7268E-D16F-49DD-914A-F7F4DF548A88}"/>
            </a:ext>
          </a:extLst>
        </xdr:cNvPr>
        <xdr:cNvSpPr/>
      </xdr:nvSpPr>
      <xdr:spPr>
        <a:xfrm flipH="1">
          <a:off x="17421223" y="161925"/>
          <a:ext cx="885825" cy="42862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19050</xdr:colOff>
      <xdr:row>1</xdr:row>
      <xdr:rowOff>9525</xdr:rowOff>
    </xdr:from>
    <xdr:to>
      <xdr:col>21</xdr:col>
      <xdr:colOff>571500</xdr:colOff>
      <xdr:row>1</xdr:row>
      <xdr:rowOff>428625</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704850" y="171450"/>
          <a:ext cx="160305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e Instrucción</a:t>
          </a:r>
        </a:p>
      </xdr:txBody>
    </xdr:sp>
    <xdr:clientData/>
  </xdr:twoCellAnchor>
  <xdr:twoCellAnchor>
    <xdr:from>
      <xdr:col>1</xdr:col>
      <xdr:colOff>95252</xdr:colOff>
      <xdr:row>2</xdr:row>
      <xdr:rowOff>9525</xdr:rowOff>
    </xdr:from>
    <xdr:to>
      <xdr:col>21</xdr:col>
      <xdr:colOff>628650</xdr:colOff>
      <xdr:row>2</xdr:row>
      <xdr:rowOff>342900</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781052" y="685800"/>
          <a:ext cx="16011523"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Monitorios presentados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1</xdr:colOff>
      <xdr:row>24</xdr:row>
      <xdr:rowOff>219075</xdr:rowOff>
    </xdr:from>
    <xdr:to>
      <xdr:col>21</xdr:col>
      <xdr:colOff>619125</xdr:colOff>
      <xdr:row>25</xdr:row>
      <xdr:rowOff>285750</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685801" y="5838825"/>
          <a:ext cx="16097249" cy="3143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Monitorios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114299</xdr:colOff>
      <xdr:row>4</xdr:row>
      <xdr:rowOff>47625</xdr:rowOff>
    </xdr:from>
    <xdr:to>
      <xdr:col>21</xdr:col>
      <xdr:colOff>571499</xdr:colOff>
      <xdr:row>21</xdr:row>
      <xdr:rowOff>200025</xdr:rowOff>
    </xdr:to>
    <xdr:graphicFrame macro="">
      <xdr:nvGraphicFramePr>
        <xdr:cNvPr id="8" name="Gráfico 7">
          <a:extLst>
            <a:ext uri="{FF2B5EF4-FFF2-40B4-BE49-F238E27FC236}">
              <a16:creationId xmlns:a16="http://schemas.microsoft.com/office/drawing/2014/main" id="{B6C24134-69F9-4327-83D7-C6E14D51E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38100</xdr:colOff>
      <xdr:row>51</xdr:row>
      <xdr:rowOff>9523</xdr:rowOff>
    </xdr:from>
    <xdr:to>
      <xdr:col>21</xdr:col>
      <xdr:colOff>552450</xdr:colOff>
      <xdr:row>68</xdr:row>
      <xdr:rowOff>142874</xdr:rowOff>
    </xdr:to>
    <xdr:graphicFrame macro="">
      <xdr:nvGraphicFramePr>
        <xdr:cNvPr id="9" name="Gráfico 8">
          <a:extLst>
            <a:ext uri="{FF2B5EF4-FFF2-40B4-BE49-F238E27FC236}">
              <a16:creationId xmlns:a16="http://schemas.microsoft.com/office/drawing/2014/main" id="{790214F6-7834-4937-AE48-52E50A2DD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9524</xdr:colOff>
      <xdr:row>48</xdr:row>
      <xdr:rowOff>0</xdr:rowOff>
    </xdr:from>
    <xdr:to>
      <xdr:col>21</xdr:col>
      <xdr:colOff>609600</xdr:colOff>
      <xdr:row>50</xdr:row>
      <xdr:rowOff>9525</xdr:rowOff>
    </xdr:to>
    <xdr:sp macro="" textlink="">
      <xdr:nvSpPr>
        <xdr:cNvPr id="10" name="2 Rectángulo redondeado">
          <a:extLst>
            <a:ext uri="{FF2B5EF4-FFF2-40B4-BE49-F238E27FC236}">
              <a16:creationId xmlns:a16="http://schemas.microsoft.com/office/drawing/2014/main" id="{BA475849-DEE8-42F5-937C-C646AB1F6D1C}"/>
            </a:ext>
          </a:extLst>
        </xdr:cNvPr>
        <xdr:cNvSpPr/>
      </xdr:nvSpPr>
      <xdr:spPr>
        <a:xfrm>
          <a:off x="695324" y="10868025"/>
          <a:ext cx="160782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Procesos monitorios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114300</xdr:colOff>
      <xdr:row>1</xdr:row>
      <xdr:rowOff>438150</xdr:rowOff>
    </xdr:to>
    <xdr:sp macro="" textlink="">
      <xdr:nvSpPr>
        <xdr:cNvPr id="4" name="6 Pentágono">
          <a:hlinkClick xmlns:r="http://schemas.openxmlformats.org/officeDocument/2006/relationships" r:id="rId1"/>
          <a:extLst>
            <a:ext uri="{FF2B5EF4-FFF2-40B4-BE49-F238E27FC236}">
              <a16:creationId xmlns:a16="http://schemas.microsoft.com/office/drawing/2014/main" id="{A7B23913-6C77-43D2-9066-C72B56DFEE78}"/>
            </a:ext>
          </a:extLst>
        </xdr:cNvPr>
        <xdr:cNvSpPr/>
      </xdr:nvSpPr>
      <xdr:spPr>
        <a:xfrm flipH="1">
          <a:off x="16983075" y="161925"/>
          <a:ext cx="9334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1</xdr:row>
      <xdr:rowOff>19050</xdr:rowOff>
    </xdr:from>
    <xdr:to>
      <xdr:col>41</xdr:col>
      <xdr:colOff>800100</xdr:colOff>
      <xdr:row>1</xdr:row>
      <xdr:rowOff>438150</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800100" y="180975"/>
          <a:ext cx="152114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28575</xdr:colOff>
      <xdr:row>2</xdr:row>
      <xdr:rowOff>9525</xdr:rowOff>
    </xdr:from>
    <xdr:to>
      <xdr:col>41</xdr:col>
      <xdr:colOff>800100</xdr:colOff>
      <xdr:row>2</xdr:row>
      <xdr:rowOff>342900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790575" y="685800"/>
          <a:ext cx="152209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recibidos en los Servicios Comunes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180975</xdr:rowOff>
    </xdr:from>
    <xdr:to>
      <xdr:col>42</xdr:col>
      <xdr:colOff>0</xdr:colOff>
      <xdr:row>26</xdr:row>
      <xdr:rowOff>19050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71525" y="6153150"/>
          <a:ext cx="15259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recibidos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809625</xdr:colOff>
      <xdr:row>1</xdr:row>
      <xdr:rowOff>9525</xdr:rowOff>
    </xdr:from>
    <xdr:to>
      <xdr:col>44</xdr:col>
      <xdr:colOff>1</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68402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19051</xdr:colOff>
      <xdr:row>1</xdr:row>
      <xdr:rowOff>19050</xdr:rowOff>
    </xdr:from>
    <xdr:to>
      <xdr:col>42</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81051"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9525</xdr:colOff>
      <xdr:row>1</xdr:row>
      <xdr:rowOff>504825</xdr:rowOff>
    </xdr:from>
    <xdr:to>
      <xdr:col>42</xdr:col>
      <xdr:colOff>0</xdr:colOff>
      <xdr:row>2</xdr:row>
      <xdr:rowOff>323850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71525" y="66675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con cumplimiento positivo en los Servicios Comunes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761999</xdr:colOff>
      <xdr:row>24</xdr:row>
      <xdr:rowOff>285751</xdr:rowOff>
    </xdr:from>
    <xdr:to>
      <xdr:col>41</xdr:col>
      <xdr:colOff>781049</xdr:colOff>
      <xdr:row>25</xdr:row>
      <xdr:rowOff>1</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61999" y="6086476"/>
          <a:ext cx="15249525" cy="34290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con cumplimiento positivo</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790575</xdr:colOff>
      <xdr:row>1</xdr:row>
      <xdr:rowOff>0</xdr:rowOff>
    </xdr:from>
    <xdr:to>
      <xdr:col>43</xdr:col>
      <xdr:colOff>800101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flipH="1">
          <a:off x="168402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38100</xdr:colOff>
      <xdr:row>1</xdr:row>
      <xdr:rowOff>0</xdr:rowOff>
    </xdr:from>
    <xdr:to>
      <xdr:col>22</xdr:col>
      <xdr:colOff>790575</xdr:colOff>
      <xdr:row>1</xdr:row>
      <xdr:rowOff>419100</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723900" y="161925"/>
          <a:ext cx="166497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66676</xdr:colOff>
      <xdr:row>2</xdr:row>
      <xdr:rowOff>9525</xdr:rowOff>
    </xdr:from>
    <xdr:to>
      <xdr:col>22</xdr:col>
      <xdr:colOff>771525</xdr:colOff>
      <xdr:row>2</xdr:row>
      <xdr:rowOff>342900</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752476" y="685800"/>
          <a:ext cx="16602074"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28574</xdr:colOff>
      <xdr:row>25</xdr:row>
      <xdr:rowOff>28575</xdr:rowOff>
    </xdr:from>
    <xdr:to>
      <xdr:col>22</xdr:col>
      <xdr:colOff>781050</xdr:colOff>
      <xdr:row>26</xdr:row>
      <xdr:rowOff>171450</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14374" y="6172200"/>
          <a:ext cx="166497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47625</xdr:colOff>
      <xdr:row>4</xdr:row>
      <xdr:rowOff>47624</xdr:rowOff>
    </xdr:from>
    <xdr:to>
      <xdr:col>22</xdr:col>
      <xdr:colOff>733424</xdr:colOff>
      <xdr:row>22</xdr:row>
      <xdr:rowOff>19049</xdr:rowOff>
    </xdr:to>
    <xdr:graphicFrame macro="">
      <xdr:nvGraphicFramePr>
        <xdr:cNvPr id="6" name="Gráfico 5">
          <a:extLst>
            <a:ext uri="{FF2B5EF4-FFF2-40B4-BE49-F238E27FC236}">
              <a16:creationId xmlns:a16="http://schemas.microsoft.com/office/drawing/2014/main" id="{77714DE5-F980-4E17-87E9-D56A635D0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57150</xdr:colOff>
      <xdr:row>52</xdr:row>
      <xdr:rowOff>9524</xdr:rowOff>
    </xdr:from>
    <xdr:to>
      <xdr:col>22</xdr:col>
      <xdr:colOff>742949</xdr:colOff>
      <xdr:row>69</xdr:row>
      <xdr:rowOff>228599</xdr:rowOff>
    </xdr:to>
    <xdr:graphicFrame macro="">
      <xdr:nvGraphicFramePr>
        <xdr:cNvPr id="8" name="Gráfico 7">
          <a:extLst>
            <a:ext uri="{FF2B5EF4-FFF2-40B4-BE49-F238E27FC236}">
              <a16:creationId xmlns:a16="http://schemas.microsoft.com/office/drawing/2014/main" id="{9F9B88D0-7D0E-4AE2-A982-6BB4A655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57148</xdr:colOff>
      <xdr:row>48</xdr:row>
      <xdr:rowOff>171450</xdr:rowOff>
    </xdr:from>
    <xdr:to>
      <xdr:col>22</xdr:col>
      <xdr:colOff>800100</xdr:colOff>
      <xdr:row>50</xdr:row>
      <xdr:rowOff>180975</xdr:rowOff>
    </xdr:to>
    <xdr:sp macro="" textlink="">
      <xdr:nvSpPr>
        <xdr:cNvPr id="9" name="2 Rectángulo redondeado">
          <a:extLst>
            <a:ext uri="{FF2B5EF4-FFF2-40B4-BE49-F238E27FC236}">
              <a16:creationId xmlns:a16="http://schemas.microsoft.com/office/drawing/2014/main" id="{C96273D5-12FB-4749-B579-57E77DD4FE83}"/>
            </a:ext>
          </a:extLst>
        </xdr:cNvPr>
        <xdr:cNvSpPr/>
      </xdr:nvSpPr>
      <xdr:spPr>
        <a:xfrm>
          <a:off x="742948" y="11353800"/>
          <a:ext cx="16668752"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24</xdr:col>
      <xdr:colOff>85725</xdr:colOff>
      <xdr:row>1</xdr:row>
      <xdr:rowOff>285749</xdr:rowOff>
    </xdr:to>
    <xdr:sp macro="" textlink="">
      <xdr:nvSpPr>
        <xdr:cNvPr id="10" name="6 Pentágono">
          <a:hlinkClick xmlns:r="http://schemas.openxmlformats.org/officeDocument/2006/relationships" r:id="rId3"/>
          <a:extLst>
            <a:ext uri="{FF2B5EF4-FFF2-40B4-BE49-F238E27FC236}">
              <a16:creationId xmlns:a16="http://schemas.microsoft.com/office/drawing/2014/main" id="{B538F954-7D14-4FD0-BAE5-D802105FF7E3}"/>
            </a:ext>
          </a:extLst>
        </xdr:cNvPr>
        <xdr:cNvSpPr/>
      </xdr:nvSpPr>
      <xdr:spPr>
        <a:xfrm flipH="1">
          <a:off x="17430750" y="161925"/>
          <a:ext cx="90487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9526</xdr:colOff>
      <xdr:row>0</xdr:row>
      <xdr:rowOff>133350</xdr:rowOff>
    </xdr:from>
    <xdr:to>
      <xdr:col>23</xdr:col>
      <xdr:colOff>57151</xdr:colOff>
      <xdr:row>1</xdr:row>
      <xdr:rowOff>390525</xdr:rowOff>
    </xdr:to>
    <xdr:sp macro="" textlink="">
      <xdr:nvSpPr>
        <xdr:cNvPr id="2" name="1 Rectángulo redondeado">
          <a:extLst>
            <a:ext uri="{FF2B5EF4-FFF2-40B4-BE49-F238E27FC236}">
              <a16:creationId xmlns:a16="http://schemas.microsoft.com/office/drawing/2014/main" id="{00000000-0008-0000-0D00-000002000000}"/>
            </a:ext>
          </a:extLst>
        </xdr:cNvPr>
        <xdr:cNvSpPr/>
      </xdr:nvSpPr>
      <xdr:spPr>
        <a:xfrm>
          <a:off x="695326" y="133350"/>
          <a:ext cx="161925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xdr:colOff>
      <xdr:row>1</xdr:row>
      <xdr:rowOff>495300</xdr:rowOff>
    </xdr:from>
    <xdr:to>
      <xdr:col>23</xdr:col>
      <xdr:colOff>66676</xdr:colOff>
      <xdr:row>2</xdr:row>
      <xdr:rowOff>314325</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685801" y="657225"/>
          <a:ext cx="162115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47625</xdr:rowOff>
    </xdr:from>
    <xdr:to>
      <xdr:col>23</xdr:col>
      <xdr:colOff>85725</xdr:colOff>
      <xdr:row>27</xdr:row>
      <xdr:rowOff>57150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695324" y="5724525"/>
          <a:ext cx="16221076" cy="5810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85725</xdr:colOff>
      <xdr:row>4</xdr:row>
      <xdr:rowOff>9524</xdr:rowOff>
    </xdr:from>
    <xdr:to>
      <xdr:col>23</xdr:col>
      <xdr:colOff>19049</xdr:colOff>
      <xdr:row>21</xdr:row>
      <xdr:rowOff>161925</xdr:rowOff>
    </xdr:to>
    <xdr:graphicFrame macro="">
      <xdr:nvGraphicFramePr>
        <xdr:cNvPr id="6" name="Gráfico 5">
          <a:extLst>
            <a:ext uri="{FF2B5EF4-FFF2-40B4-BE49-F238E27FC236}">
              <a16:creationId xmlns:a16="http://schemas.microsoft.com/office/drawing/2014/main" id="{EDD5C4F3-C654-4A09-A3C5-D17D1E617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57150</xdr:colOff>
      <xdr:row>52</xdr:row>
      <xdr:rowOff>19050</xdr:rowOff>
    </xdr:from>
    <xdr:to>
      <xdr:col>22</xdr:col>
      <xdr:colOff>809625</xdr:colOff>
      <xdr:row>69</xdr:row>
      <xdr:rowOff>114300</xdr:rowOff>
    </xdr:to>
    <xdr:graphicFrame macro="">
      <xdr:nvGraphicFramePr>
        <xdr:cNvPr id="8" name="Gráfico 7">
          <a:extLst>
            <a:ext uri="{FF2B5EF4-FFF2-40B4-BE49-F238E27FC236}">
              <a16:creationId xmlns:a16="http://schemas.microsoft.com/office/drawing/2014/main" id="{195589EC-906D-45C0-A21A-D56D39EF4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638173</xdr:colOff>
      <xdr:row>49</xdr:row>
      <xdr:rowOff>0</xdr:rowOff>
    </xdr:from>
    <xdr:to>
      <xdr:col>22</xdr:col>
      <xdr:colOff>819149</xdr:colOff>
      <xdr:row>51</xdr:row>
      <xdr:rowOff>9525</xdr:rowOff>
    </xdr:to>
    <xdr:sp macro="" textlink="">
      <xdr:nvSpPr>
        <xdr:cNvPr id="9" name="2 Rectángulo redondeado">
          <a:extLst>
            <a:ext uri="{FF2B5EF4-FFF2-40B4-BE49-F238E27FC236}">
              <a16:creationId xmlns:a16="http://schemas.microsoft.com/office/drawing/2014/main" id="{D7162B04-35D8-4345-AF7B-2CE819CBB677}"/>
            </a:ext>
          </a:extLst>
        </xdr:cNvPr>
        <xdr:cNvSpPr/>
      </xdr:nvSpPr>
      <xdr:spPr>
        <a:xfrm>
          <a:off x="638173" y="11029950"/>
          <a:ext cx="161925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ejecuciones hipotecarias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85724</xdr:colOff>
      <xdr:row>1</xdr:row>
      <xdr:rowOff>0</xdr:rowOff>
    </xdr:from>
    <xdr:to>
      <xdr:col>24</xdr:col>
      <xdr:colOff>85724</xdr:colOff>
      <xdr:row>1</xdr:row>
      <xdr:rowOff>323850</xdr:rowOff>
    </xdr:to>
    <xdr:sp macro="" textlink="">
      <xdr:nvSpPr>
        <xdr:cNvPr id="7" name="6 Pentágono">
          <a:hlinkClick xmlns:r="http://schemas.openxmlformats.org/officeDocument/2006/relationships" r:id="rId3"/>
          <a:extLst>
            <a:ext uri="{FF2B5EF4-FFF2-40B4-BE49-F238E27FC236}">
              <a16:creationId xmlns:a16="http://schemas.microsoft.com/office/drawing/2014/main" id="{81FB49BE-5DAD-4F5E-8574-C934654FEB21}"/>
            </a:ext>
          </a:extLst>
        </xdr:cNvPr>
        <xdr:cNvSpPr/>
      </xdr:nvSpPr>
      <xdr:spPr>
        <a:xfrm flipH="1">
          <a:off x="16916399" y="161925"/>
          <a:ext cx="819150" cy="3238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9523</xdr:colOff>
      <xdr:row>0</xdr:row>
      <xdr:rowOff>123825</xdr:rowOff>
    </xdr:from>
    <xdr:to>
      <xdr:col>22</xdr:col>
      <xdr:colOff>76200</xdr:colOff>
      <xdr:row>1</xdr:row>
      <xdr:rowOff>381000</xdr:rowOff>
    </xdr:to>
    <xdr:sp macro="" textlink="">
      <xdr:nvSpPr>
        <xdr:cNvPr id="2" name="1 Rectángulo redondeado">
          <a:extLst>
            <a:ext uri="{FF2B5EF4-FFF2-40B4-BE49-F238E27FC236}">
              <a16:creationId xmlns:a16="http://schemas.microsoft.com/office/drawing/2014/main" id="{00000000-0008-0000-0E00-000002000000}"/>
            </a:ext>
          </a:extLst>
        </xdr:cNvPr>
        <xdr:cNvSpPr/>
      </xdr:nvSpPr>
      <xdr:spPr>
        <a:xfrm>
          <a:off x="695323" y="123825"/>
          <a:ext cx="16087727"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19050</xdr:colOff>
      <xdr:row>2</xdr:row>
      <xdr:rowOff>19050</xdr:rowOff>
    </xdr:from>
    <xdr:to>
      <xdr:col>22</xdr:col>
      <xdr:colOff>85725</xdr:colOff>
      <xdr:row>3</xdr:row>
      <xdr:rowOff>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704850" y="695325"/>
          <a:ext cx="160877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114300</xdr:rowOff>
    </xdr:from>
    <xdr:to>
      <xdr:col>22</xdr:col>
      <xdr:colOff>104775</xdr:colOff>
      <xdr:row>27</xdr:row>
      <xdr:rowOff>19050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685800" y="5848350"/>
          <a:ext cx="16125825"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derivados de la Ley de Arrendamientos Urbanos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28575</xdr:colOff>
      <xdr:row>4</xdr:row>
      <xdr:rowOff>38100</xdr:rowOff>
    </xdr:from>
    <xdr:to>
      <xdr:col>22</xdr:col>
      <xdr:colOff>47625</xdr:colOff>
      <xdr:row>21</xdr:row>
      <xdr:rowOff>161925</xdr:rowOff>
    </xdr:to>
    <xdr:graphicFrame macro="">
      <xdr:nvGraphicFramePr>
        <xdr:cNvPr id="7" name="Gráfico 6">
          <a:extLst>
            <a:ext uri="{FF2B5EF4-FFF2-40B4-BE49-F238E27FC236}">
              <a16:creationId xmlns:a16="http://schemas.microsoft.com/office/drawing/2014/main" id="{15927C2A-B3F7-489A-AA8D-B38E07194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57150</xdr:colOff>
      <xdr:row>52</xdr:row>
      <xdr:rowOff>47625</xdr:rowOff>
    </xdr:from>
    <xdr:to>
      <xdr:col>22</xdr:col>
      <xdr:colOff>47625</xdr:colOff>
      <xdr:row>69</xdr:row>
      <xdr:rowOff>180975</xdr:rowOff>
    </xdr:to>
    <xdr:graphicFrame macro="">
      <xdr:nvGraphicFramePr>
        <xdr:cNvPr id="8" name="Gráfico 7">
          <a:extLst>
            <a:ext uri="{FF2B5EF4-FFF2-40B4-BE49-F238E27FC236}">
              <a16:creationId xmlns:a16="http://schemas.microsoft.com/office/drawing/2014/main" id="{AE2764AC-C6A8-4FF4-9895-68EF3D1A3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581023</xdr:colOff>
      <xdr:row>49</xdr:row>
      <xdr:rowOff>0</xdr:rowOff>
    </xdr:from>
    <xdr:to>
      <xdr:col>22</xdr:col>
      <xdr:colOff>38100</xdr:colOff>
      <xdr:row>51</xdr:row>
      <xdr:rowOff>9525</xdr:rowOff>
    </xdr:to>
    <xdr:sp macro="" textlink="">
      <xdr:nvSpPr>
        <xdr:cNvPr id="9" name="2 Rectángulo redondeado">
          <a:extLst>
            <a:ext uri="{FF2B5EF4-FFF2-40B4-BE49-F238E27FC236}">
              <a16:creationId xmlns:a16="http://schemas.microsoft.com/office/drawing/2014/main" id="{C4331D9D-1703-4530-9CF3-B829A4704EC2}"/>
            </a:ext>
          </a:extLst>
        </xdr:cNvPr>
        <xdr:cNvSpPr/>
      </xdr:nvSpPr>
      <xdr:spPr>
        <a:xfrm>
          <a:off x="581023" y="11172825"/>
          <a:ext cx="1616392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la L.A.U.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85724</xdr:colOff>
      <xdr:row>1</xdr:row>
      <xdr:rowOff>0</xdr:rowOff>
    </xdr:from>
    <xdr:to>
      <xdr:col>23</xdr:col>
      <xdr:colOff>133349</xdr:colOff>
      <xdr:row>1</xdr:row>
      <xdr:rowOff>333375</xdr:rowOff>
    </xdr:to>
    <xdr:sp macro="" textlink="">
      <xdr:nvSpPr>
        <xdr:cNvPr id="10" name="6 Pentágono">
          <a:hlinkClick xmlns:r="http://schemas.openxmlformats.org/officeDocument/2006/relationships" r:id="rId3"/>
          <a:extLst>
            <a:ext uri="{FF2B5EF4-FFF2-40B4-BE49-F238E27FC236}">
              <a16:creationId xmlns:a16="http://schemas.microsoft.com/office/drawing/2014/main" id="{1C9EC4D6-2CCF-4112-A180-E269C7038A84}"/>
            </a:ext>
          </a:extLst>
        </xdr:cNvPr>
        <xdr:cNvSpPr/>
      </xdr:nvSpPr>
      <xdr:spPr>
        <a:xfrm flipH="1">
          <a:off x="16792574" y="161925"/>
          <a:ext cx="866775" cy="3333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23</xdr:col>
      <xdr:colOff>104775</xdr:colOff>
      <xdr:row>1</xdr:row>
      <xdr:rowOff>428625</xdr:rowOff>
    </xdr:to>
    <xdr:sp macro="" textlink="">
      <xdr:nvSpPr>
        <xdr:cNvPr id="2" name="1 Rectángulo redondeado">
          <a:extLst>
            <a:ext uri="{FF2B5EF4-FFF2-40B4-BE49-F238E27FC236}">
              <a16:creationId xmlns:a16="http://schemas.microsoft.com/office/drawing/2014/main" id="{00000000-0008-0000-0F00-000002000000}"/>
            </a:ext>
          </a:extLst>
        </xdr:cNvPr>
        <xdr:cNvSpPr/>
      </xdr:nvSpPr>
      <xdr:spPr>
        <a:xfrm>
          <a:off x="685800" y="171450"/>
          <a:ext cx="166401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xdr:colOff>
      <xdr:row>2</xdr:row>
      <xdr:rowOff>0</xdr:rowOff>
    </xdr:from>
    <xdr:to>
      <xdr:col>23</xdr:col>
      <xdr:colOff>114300</xdr:colOff>
      <xdr:row>2</xdr:row>
      <xdr:rowOff>333375</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685801" y="676275"/>
          <a:ext cx="16649699"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25</xdr:row>
      <xdr:rowOff>19050</xdr:rowOff>
    </xdr:from>
    <xdr:to>
      <xdr:col>22</xdr:col>
      <xdr:colOff>885825</xdr:colOff>
      <xdr:row>27</xdr:row>
      <xdr:rowOff>28575</xdr:rowOff>
    </xdr:to>
    <xdr:sp macro="" textlink="">
      <xdr:nvSpPr>
        <xdr:cNvPr id="4" name="3 Rectángulo redondeado">
          <a:extLst>
            <a:ext uri="{FF2B5EF4-FFF2-40B4-BE49-F238E27FC236}">
              <a16:creationId xmlns:a16="http://schemas.microsoft.com/office/drawing/2014/main" id="{00000000-0008-0000-0F00-000004000000}"/>
            </a:ext>
          </a:extLst>
        </xdr:cNvPr>
        <xdr:cNvSpPr/>
      </xdr:nvSpPr>
      <xdr:spPr>
        <a:xfrm>
          <a:off x="685800" y="5800725"/>
          <a:ext cx="16525875"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38100</xdr:colOff>
      <xdr:row>4</xdr:row>
      <xdr:rowOff>19050</xdr:rowOff>
    </xdr:from>
    <xdr:to>
      <xdr:col>22</xdr:col>
      <xdr:colOff>676274</xdr:colOff>
      <xdr:row>21</xdr:row>
      <xdr:rowOff>161925</xdr:rowOff>
    </xdr:to>
    <xdr:graphicFrame macro="">
      <xdr:nvGraphicFramePr>
        <xdr:cNvPr id="6" name="Gráfico 5">
          <a:extLst>
            <a:ext uri="{FF2B5EF4-FFF2-40B4-BE49-F238E27FC236}">
              <a16:creationId xmlns:a16="http://schemas.microsoft.com/office/drawing/2014/main" id="{C168560D-A4E0-494E-8B94-84C1827C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66674</xdr:colOff>
      <xdr:row>52</xdr:row>
      <xdr:rowOff>28575</xdr:rowOff>
    </xdr:from>
    <xdr:to>
      <xdr:col>23</xdr:col>
      <xdr:colOff>85724</xdr:colOff>
      <xdr:row>70</xdr:row>
      <xdr:rowOff>1</xdr:rowOff>
    </xdr:to>
    <xdr:graphicFrame macro="">
      <xdr:nvGraphicFramePr>
        <xdr:cNvPr id="8" name="Gráfico 7">
          <a:extLst>
            <a:ext uri="{FF2B5EF4-FFF2-40B4-BE49-F238E27FC236}">
              <a16:creationId xmlns:a16="http://schemas.microsoft.com/office/drawing/2014/main" id="{4F654364-33C4-4EC6-8ED8-8F153C28A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581024</xdr:colOff>
      <xdr:row>49</xdr:row>
      <xdr:rowOff>0</xdr:rowOff>
    </xdr:from>
    <xdr:to>
      <xdr:col>23</xdr:col>
      <xdr:colOff>152400</xdr:colOff>
      <xdr:row>51</xdr:row>
      <xdr:rowOff>9525</xdr:rowOff>
    </xdr:to>
    <xdr:sp macro="" textlink="">
      <xdr:nvSpPr>
        <xdr:cNvPr id="9" name="2 Rectángulo redondeado">
          <a:extLst>
            <a:ext uri="{FF2B5EF4-FFF2-40B4-BE49-F238E27FC236}">
              <a16:creationId xmlns:a16="http://schemas.microsoft.com/office/drawing/2014/main" id="{F4006D77-5AA2-4874-86E9-773B470B5B24}"/>
            </a:ext>
          </a:extLst>
        </xdr:cNvPr>
        <xdr:cNvSpPr/>
      </xdr:nvSpPr>
      <xdr:spPr>
        <a:xfrm>
          <a:off x="581024" y="10915650"/>
          <a:ext cx="167925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26</xdr:col>
      <xdr:colOff>152399</xdr:colOff>
      <xdr:row>1</xdr:row>
      <xdr:rowOff>0</xdr:rowOff>
    </xdr:from>
    <xdr:to>
      <xdr:col>27</xdr:col>
      <xdr:colOff>304798</xdr:colOff>
      <xdr:row>1</xdr:row>
      <xdr:rowOff>495300</xdr:rowOff>
    </xdr:to>
    <xdr:sp macro="" textlink="">
      <xdr:nvSpPr>
        <xdr:cNvPr id="7" name="6 Pentágono">
          <a:hlinkClick xmlns:r="http://schemas.openxmlformats.org/officeDocument/2006/relationships" r:id="rId3"/>
          <a:extLst>
            <a:ext uri="{FF2B5EF4-FFF2-40B4-BE49-F238E27FC236}">
              <a16:creationId xmlns:a16="http://schemas.microsoft.com/office/drawing/2014/main" id="{1CBBE346-01C3-4480-B63B-392C6F9BBBDC}"/>
            </a:ext>
          </a:extLst>
        </xdr:cNvPr>
        <xdr:cNvSpPr/>
      </xdr:nvSpPr>
      <xdr:spPr>
        <a:xfrm flipH="1">
          <a:off x="17164049" y="161925"/>
          <a:ext cx="971549" cy="49530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57150</xdr:colOff>
      <xdr:row>1</xdr:row>
      <xdr:rowOff>0</xdr:rowOff>
    </xdr:from>
    <xdr:to>
      <xdr:col>23</xdr:col>
      <xdr:colOff>133350</xdr:colOff>
      <xdr:row>1</xdr:row>
      <xdr:rowOff>419100</xdr:rowOff>
    </xdr:to>
    <xdr:sp macro="" textlink="">
      <xdr:nvSpPr>
        <xdr:cNvPr id="2" name="1 Rectángulo redondeado">
          <a:extLst>
            <a:ext uri="{FF2B5EF4-FFF2-40B4-BE49-F238E27FC236}">
              <a16:creationId xmlns:a16="http://schemas.microsoft.com/office/drawing/2014/main" id="{00000000-0008-0000-1100-000002000000}"/>
            </a:ext>
          </a:extLst>
        </xdr:cNvPr>
        <xdr:cNvSpPr/>
      </xdr:nvSpPr>
      <xdr:spPr>
        <a:xfrm>
          <a:off x="819150" y="161925"/>
          <a:ext cx="160210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19049</xdr:colOff>
      <xdr:row>2</xdr:row>
      <xdr:rowOff>28575</xdr:rowOff>
    </xdr:from>
    <xdr:to>
      <xdr:col>23</xdr:col>
      <xdr:colOff>161925</xdr:colOff>
      <xdr:row>4</xdr:row>
      <xdr:rowOff>76200</xdr:rowOff>
    </xdr:to>
    <xdr:sp macro="" textlink="">
      <xdr:nvSpPr>
        <xdr:cNvPr id="3" name="2 Rectángulo redondeado">
          <a:extLst>
            <a:ext uri="{FF2B5EF4-FFF2-40B4-BE49-F238E27FC236}">
              <a16:creationId xmlns:a16="http://schemas.microsoft.com/office/drawing/2014/main" id="{00000000-0008-0000-1100-000003000000}"/>
            </a:ext>
          </a:extLst>
        </xdr:cNvPr>
        <xdr:cNvSpPr/>
      </xdr:nvSpPr>
      <xdr:spPr>
        <a:xfrm>
          <a:off x="781049" y="704850"/>
          <a:ext cx="16087726"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ingresados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47625</xdr:colOff>
      <xdr:row>50</xdr:row>
      <xdr:rowOff>9526</xdr:rowOff>
    </xdr:from>
    <xdr:to>
      <xdr:col>22</xdr:col>
      <xdr:colOff>800099</xdr:colOff>
      <xdr:row>68</xdr:row>
      <xdr:rowOff>19050</xdr:rowOff>
    </xdr:to>
    <xdr:graphicFrame macro="">
      <xdr:nvGraphicFramePr>
        <xdr:cNvPr id="5" name="Gráfico 4">
          <a:extLst>
            <a:ext uri="{FF2B5EF4-FFF2-40B4-BE49-F238E27FC236}">
              <a16:creationId xmlns:a16="http://schemas.microsoft.com/office/drawing/2014/main" id="{C9243759-A6CF-4949-A04E-6AD1F0887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666750</xdr:colOff>
      <xdr:row>47</xdr:row>
      <xdr:rowOff>0</xdr:rowOff>
    </xdr:from>
    <xdr:to>
      <xdr:col>22</xdr:col>
      <xdr:colOff>809625</xdr:colOff>
      <xdr:row>49</xdr:row>
      <xdr:rowOff>9525</xdr:rowOff>
    </xdr:to>
    <xdr:sp macro="" textlink="">
      <xdr:nvSpPr>
        <xdr:cNvPr id="7" name="2 Rectángulo redondeado">
          <a:extLst>
            <a:ext uri="{FF2B5EF4-FFF2-40B4-BE49-F238E27FC236}">
              <a16:creationId xmlns:a16="http://schemas.microsoft.com/office/drawing/2014/main" id="{616170C7-6742-4640-AE80-914CB64CB093}"/>
            </a:ext>
          </a:extLst>
        </xdr:cNvPr>
        <xdr:cNvSpPr/>
      </xdr:nvSpPr>
      <xdr:spPr>
        <a:xfrm>
          <a:off x="666750" y="10296525"/>
          <a:ext cx="159258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registrados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47624</xdr:colOff>
      <xdr:row>5</xdr:row>
      <xdr:rowOff>38100</xdr:rowOff>
    </xdr:from>
    <xdr:to>
      <xdr:col>22</xdr:col>
      <xdr:colOff>828674</xdr:colOff>
      <xdr:row>23</xdr:row>
      <xdr:rowOff>0</xdr:rowOff>
    </xdr:to>
    <xdr:graphicFrame macro="">
      <xdr:nvGraphicFramePr>
        <xdr:cNvPr id="8" name="Gráfico 7">
          <a:extLst>
            <a:ext uri="{FF2B5EF4-FFF2-40B4-BE49-F238E27FC236}">
              <a16:creationId xmlns:a16="http://schemas.microsoft.com/office/drawing/2014/main" id="{07886A4E-D5E2-4CED-9294-4EAB3951F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152399</xdr:colOff>
      <xdr:row>1</xdr:row>
      <xdr:rowOff>0</xdr:rowOff>
    </xdr:from>
    <xdr:to>
      <xdr:col>24</xdr:col>
      <xdr:colOff>228599</xdr:colOff>
      <xdr:row>1</xdr:row>
      <xdr:rowOff>409575</xdr:rowOff>
    </xdr:to>
    <xdr:sp macro="" textlink="">
      <xdr:nvSpPr>
        <xdr:cNvPr id="4" name="3 Pentágono">
          <a:hlinkClick xmlns:r="http://schemas.openxmlformats.org/officeDocument/2006/relationships" r:id="rId3"/>
          <a:extLst>
            <a:ext uri="{FF2B5EF4-FFF2-40B4-BE49-F238E27FC236}">
              <a16:creationId xmlns:a16="http://schemas.microsoft.com/office/drawing/2014/main" id="{3456549E-1DAB-4C6B-88E0-B34512A6E912}"/>
            </a:ext>
          </a:extLst>
        </xdr:cNvPr>
        <xdr:cNvSpPr/>
      </xdr:nvSpPr>
      <xdr:spPr>
        <a:xfrm flipH="1">
          <a:off x="16783049" y="161925"/>
          <a:ext cx="923925"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15</xdr:col>
      <xdr:colOff>28575</xdr:colOff>
      <xdr:row>1</xdr:row>
      <xdr:rowOff>438150</xdr:rowOff>
    </xdr:to>
    <xdr:sp macro="" textlink="">
      <xdr:nvSpPr>
        <xdr:cNvPr id="2" name="1 Rectángulo redondeado">
          <a:extLst>
            <a:ext uri="{FF2B5EF4-FFF2-40B4-BE49-F238E27FC236}">
              <a16:creationId xmlns:a16="http://schemas.microsoft.com/office/drawing/2014/main" id="{05924BCD-C1AE-48EB-9EC1-413290F569E1}"/>
            </a:ext>
          </a:extLst>
        </xdr:cNvPr>
        <xdr:cNvSpPr/>
      </xdr:nvSpPr>
      <xdr:spPr>
        <a:xfrm>
          <a:off x="714374" y="180975"/>
          <a:ext cx="15935326"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instrucción</a:t>
          </a:r>
        </a:p>
      </xdr:txBody>
    </xdr:sp>
    <xdr:clientData/>
  </xdr:twoCellAnchor>
  <xdr:twoCellAnchor editAs="oneCell">
    <xdr:from>
      <xdr:col>1</xdr:col>
      <xdr:colOff>25977</xdr:colOff>
      <xdr:row>2</xdr:row>
      <xdr:rowOff>38100</xdr:rowOff>
    </xdr:from>
    <xdr:to>
      <xdr:col>15</xdr:col>
      <xdr:colOff>76200</xdr:colOff>
      <xdr:row>4</xdr:row>
      <xdr:rowOff>85725</xdr:rowOff>
    </xdr:to>
    <xdr:sp macro="" textlink="">
      <xdr:nvSpPr>
        <xdr:cNvPr id="3" name="2 Rectángulo redondeado">
          <a:extLst>
            <a:ext uri="{FF2B5EF4-FFF2-40B4-BE49-F238E27FC236}">
              <a16:creationId xmlns:a16="http://schemas.microsoft.com/office/drawing/2014/main" id="{9437A69D-FC72-4EF0-BF1C-895ACA393F2A}"/>
            </a:ext>
          </a:extLst>
        </xdr:cNvPr>
        <xdr:cNvSpPr/>
      </xdr:nvSpPr>
      <xdr:spPr>
        <a:xfrm>
          <a:off x="711777" y="714375"/>
          <a:ext cx="15985548"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PROVINCIALES CUARTO TRIMESTRE 2024</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15</xdr:col>
      <xdr:colOff>152400</xdr:colOff>
      <xdr:row>1</xdr:row>
      <xdr:rowOff>0</xdr:rowOff>
    </xdr:from>
    <xdr:to>
      <xdr:col>16</xdr:col>
      <xdr:colOff>114300</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9FFA2D79-CA97-4EA8-AD73-2618A349F52A}"/>
            </a:ext>
          </a:extLst>
        </xdr:cNvPr>
        <xdr:cNvSpPr/>
      </xdr:nvSpPr>
      <xdr:spPr>
        <a:xfrm flipH="1">
          <a:off x="16773525" y="161925"/>
          <a:ext cx="101917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962024</xdr:colOff>
      <xdr:row>231</xdr:row>
      <xdr:rowOff>0</xdr:rowOff>
    </xdr:from>
    <xdr:to>
      <xdr:col>16</xdr:col>
      <xdr:colOff>771525</xdr:colOff>
      <xdr:row>249</xdr:row>
      <xdr:rowOff>66675</xdr:rowOff>
    </xdr:to>
    <xdr:graphicFrame macro="">
      <xdr:nvGraphicFramePr>
        <xdr:cNvPr id="3247218" name="1 Gráfico">
          <a:extLst>
            <a:ext uri="{FF2B5EF4-FFF2-40B4-BE49-F238E27FC236}">
              <a16:creationId xmlns:a16="http://schemas.microsoft.com/office/drawing/2014/main" id="{00000000-0008-0000-0100-000072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1025237</xdr:colOff>
      <xdr:row>4</xdr:row>
      <xdr:rowOff>17318</xdr:rowOff>
    </xdr:from>
    <xdr:to>
      <xdr:col>15</xdr:col>
      <xdr:colOff>0</xdr:colOff>
      <xdr:row>24</xdr:row>
      <xdr:rowOff>171451</xdr:rowOff>
    </xdr:to>
    <xdr:graphicFrame macro="">
      <xdr:nvGraphicFramePr>
        <xdr:cNvPr id="3247219" name="4 Gráfico">
          <a:extLst>
            <a:ext uri="{FF2B5EF4-FFF2-40B4-BE49-F238E27FC236}">
              <a16:creationId xmlns:a16="http://schemas.microsoft.com/office/drawing/2014/main" id="{00000000-0008-0000-0100-000073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266700</xdr:colOff>
      <xdr:row>88</xdr:row>
      <xdr:rowOff>76200</xdr:rowOff>
    </xdr:from>
    <xdr:to>
      <xdr:col>16</xdr:col>
      <xdr:colOff>857250</xdr:colOff>
      <xdr:row>105</xdr:row>
      <xdr:rowOff>19050</xdr:rowOff>
    </xdr:to>
    <xdr:graphicFrame macro="">
      <xdr:nvGraphicFramePr>
        <xdr:cNvPr id="3247220" name="5 Gráfico">
          <a:extLst>
            <a:ext uri="{FF2B5EF4-FFF2-40B4-BE49-F238E27FC236}">
              <a16:creationId xmlns:a16="http://schemas.microsoft.com/office/drawing/2014/main" id="{00000000-0008-0000-0100-000074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923925</xdr:colOff>
      <xdr:row>155</xdr:row>
      <xdr:rowOff>638174</xdr:rowOff>
    </xdr:from>
    <xdr:to>
      <xdr:col>16</xdr:col>
      <xdr:colOff>866775</xdr:colOff>
      <xdr:row>172</xdr:row>
      <xdr:rowOff>95250</xdr:rowOff>
    </xdr:to>
    <xdr:graphicFrame macro="">
      <xdr:nvGraphicFramePr>
        <xdr:cNvPr id="3247221" name="6 Gráfico">
          <a:extLst>
            <a:ext uri="{FF2B5EF4-FFF2-40B4-BE49-F238E27FC236}">
              <a16:creationId xmlns:a16="http://schemas.microsoft.com/office/drawing/2014/main" id="{00000000-0008-0000-0100-000075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781050</xdr:colOff>
      <xdr:row>291</xdr:row>
      <xdr:rowOff>865</xdr:rowOff>
    </xdr:from>
    <xdr:to>
      <xdr:col>14</xdr:col>
      <xdr:colOff>1009650</xdr:colOff>
      <xdr:row>308</xdr:row>
      <xdr:rowOff>142875</xdr:rowOff>
    </xdr:to>
    <xdr:graphicFrame macro="">
      <xdr:nvGraphicFramePr>
        <xdr:cNvPr id="3247222" name="7 Gráfico">
          <a:extLst>
            <a:ext uri="{FF2B5EF4-FFF2-40B4-BE49-F238E27FC236}">
              <a16:creationId xmlns:a16="http://schemas.microsoft.com/office/drawing/2014/main" id="{00000000-0008-0000-0100-000076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971550</xdr:colOff>
      <xdr:row>179</xdr:row>
      <xdr:rowOff>104776</xdr:rowOff>
    </xdr:from>
    <xdr:to>
      <xdr:col>16</xdr:col>
      <xdr:colOff>857250</xdr:colOff>
      <xdr:row>198</xdr:row>
      <xdr:rowOff>104775</xdr:rowOff>
    </xdr:to>
    <xdr:graphicFrame macro="">
      <xdr:nvGraphicFramePr>
        <xdr:cNvPr id="3247223" name="6 Gráfico">
          <a:extLst>
            <a:ext uri="{FF2B5EF4-FFF2-40B4-BE49-F238E27FC236}">
              <a16:creationId xmlns:a16="http://schemas.microsoft.com/office/drawing/2014/main" id="{00000000-0008-0000-0100-000077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622587</xdr:colOff>
      <xdr:row>1</xdr:row>
      <xdr:rowOff>8659</xdr:rowOff>
    </xdr:from>
    <xdr:to>
      <xdr:col>16</xdr:col>
      <xdr:colOff>900546</xdr:colOff>
      <xdr:row>1</xdr:row>
      <xdr:rowOff>427759</xdr:rowOff>
    </xdr:to>
    <xdr:sp macro="" textlink="">
      <xdr:nvSpPr>
        <xdr:cNvPr id="8" name="7 Rectángulo redondeado">
          <a:extLst>
            <a:ext uri="{FF2B5EF4-FFF2-40B4-BE49-F238E27FC236}">
              <a16:creationId xmlns:a16="http://schemas.microsoft.com/office/drawing/2014/main" id="{00000000-0008-0000-0100-000008000000}"/>
            </a:ext>
          </a:extLst>
        </xdr:cNvPr>
        <xdr:cNvSpPr/>
      </xdr:nvSpPr>
      <xdr:spPr>
        <a:xfrm>
          <a:off x="622587" y="190500"/>
          <a:ext cx="1726709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17</xdr:col>
      <xdr:colOff>17317</xdr:colOff>
      <xdr:row>1</xdr:row>
      <xdr:rowOff>0</xdr:rowOff>
    </xdr:from>
    <xdr:to>
      <xdr:col>17</xdr:col>
      <xdr:colOff>1004453</xdr:colOff>
      <xdr:row>1</xdr:row>
      <xdr:rowOff>285749</xdr:rowOff>
    </xdr:to>
    <xdr:sp macro="" textlink="">
      <xdr:nvSpPr>
        <xdr:cNvPr id="15" name="14 Pentágono">
          <a:hlinkClick xmlns:r="http://schemas.openxmlformats.org/officeDocument/2006/relationships" r:id="rId7"/>
          <a:extLst>
            <a:ext uri="{FF2B5EF4-FFF2-40B4-BE49-F238E27FC236}">
              <a16:creationId xmlns:a16="http://schemas.microsoft.com/office/drawing/2014/main" id="{00000000-0008-0000-0100-00000F000000}"/>
            </a:ext>
          </a:extLst>
        </xdr:cNvPr>
        <xdr:cNvSpPr/>
      </xdr:nvSpPr>
      <xdr:spPr>
        <a:xfrm flipH="1">
          <a:off x="18028226" y="181841"/>
          <a:ext cx="98713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865</xdr:colOff>
      <xdr:row>77</xdr:row>
      <xdr:rowOff>69273</xdr:rowOff>
    </xdr:from>
    <xdr:to>
      <xdr:col>16</xdr:col>
      <xdr:colOff>995795</xdr:colOff>
      <xdr:row>77</xdr:row>
      <xdr:rowOff>488373</xdr:rowOff>
    </xdr:to>
    <xdr:sp macro="" textlink="">
      <xdr:nvSpPr>
        <xdr:cNvPr id="16" name="15 Rectángulo redondeado">
          <a:extLst>
            <a:ext uri="{FF2B5EF4-FFF2-40B4-BE49-F238E27FC236}">
              <a16:creationId xmlns:a16="http://schemas.microsoft.com/office/drawing/2014/main" id="{00000000-0008-0000-0100-000010000000}"/>
            </a:ext>
          </a:extLst>
        </xdr:cNvPr>
        <xdr:cNvSpPr/>
      </xdr:nvSpPr>
      <xdr:spPr>
        <a:xfrm>
          <a:off x="658090" y="14375823"/>
          <a:ext cx="1731125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153</xdr:row>
      <xdr:rowOff>161925</xdr:rowOff>
    </xdr:from>
    <xdr:to>
      <xdr:col>16</xdr:col>
      <xdr:colOff>943841</xdr:colOff>
      <xdr:row>153</xdr:row>
      <xdr:rowOff>581025</xdr:rowOff>
    </xdr:to>
    <xdr:sp macro="" textlink="">
      <xdr:nvSpPr>
        <xdr:cNvPr id="17" name="16 Rectángulo redondeado">
          <a:extLst>
            <a:ext uri="{FF2B5EF4-FFF2-40B4-BE49-F238E27FC236}">
              <a16:creationId xmlns:a16="http://schemas.microsoft.com/office/drawing/2014/main" id="{00000000-0008-0000-0100-000011000000}"/>
            </a:ext>
          </a:extLst>
        </xdr:cNvPr>
        <xdr:cNvSpPr/>
      </xdr:nvSpPr>
      <xdr:spPr>
        <a:xfrm>
          <a:off x="658091" y="26823266"/>
          <a:ext cx="1727488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1</xdr:col>
      <xdr:colOff>19050</xdr:colOff>
      <xdr:row>281</xdr:row>
      <xdr:rowOff>190500</xdr:rowOff>
    </xdr:from>
    <xdr:to>
      <xdr:col>15</xdr:col>
      <xdr:colOff>1013113</xdr:colOff>
      <xdr:row>281</xdr:row>
      <xdr:rowOff>609600</xdr:rowOff>
    </xdr:to>
    <xdr:sp macro="" textlink="">
      <xdr:nvSpPr>
        <xdr:cNvPr id="22" name="21 Rectángulo redondeado">
          <a:extLst>
            <a:ext uri="{FF2B5EF4-FFF2-40B4-BE49-F238E27FC236}">
              <a16:creationId xmlns:a16="http://schemas.microsoft.com/office/drawing/2014/main" id="{00000000-0008-0000-0100-000016000000}"/>
            </a:ext>
          </a:extLst>
        </xdr:cNvPr>
        <xdr:cNvSpPr/>
      </xdr:nvSpPr>
      <xdr:spPr>
        <a:xfrm>
          <a:off x="677141" y="47858795"/>
          <a:ext cx="1630333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Servicios Comunes de Notificaciones y Embargos</a:t>
          </a:r>
        </a:p>
      </xdr:txBody>
    </xdr:sp>
    <xdr:clientData/>
  </xdr:twoCellAnchor>
  <xdr:twoCellAnchor>
    <xdr:from>
      <xdr:col>8</xdr:col>
      <xdr:colOff>0</xdr:colOff>
      <xdr:row>362</xdr:row>
      <xdr:rowOff>0</xdr:rowOff>
    </xdr:from>
    <xdr:to>
      <xdr:col>12</xdr:col>
      <xdr:colOff>360218</xdr:colOff>
      <xdr:row>379</xdr:row>
      <xdr:rowOff>34636</xdr:rowOff>
    </xdr:to>
    <xdr:graphicFrame macro="">
      <xdr:nvGraphicFramePr>
        <xdr:cNvPr id="5" name="Gráfico 4">
          <a:extLst>
            <a:ext uri="{FF2B5EF4-FFF2-40B4-BE49-F238E27FC236}">
              <a16:creationId xmlns:a16="http://schemas.microsoft.com/office/drawing/2014/main" id="{1308E38D-B740-4FF4-BE86-6CDEE21EF1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209550</xdr:rowOff>
    </xdr:from>
    <xdr:to>
      <xdr:col>5</xdr:col>
      <xdr:colOff>295275</xdr:colOff>
      <xdr:row>1</xdr:row>
      <xdr:rowOff>381000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704850" y="209550"/>
          <a:ext cx="14049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6</xdr:col>
      <xdr:colOff>695325</xdr:colOff>
      <xdr:row>1</xdr:row>
      <xdr:rowOff>9525</xdr:rowOff>
    </xdr:from>
    <xdr:to>
      <xdr:col>8</xdr:col>
      <xdr:colOff>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flipH="1">
          <a:off x="15916275" y="2571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647700</xdr:colOff>
      <xdr:row>1</xdr:row>
      <xdr:rowOff>19050</xdr:rowOff>
    </xdr:from>
    <xdr:to>
      <xdr:col>21</xdr:col>
      <xdr:colOff>0</xdr:colOff>
      <xdr:row>1</xdr:row>
      <xdr:rowOff>438150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647700" y="180975"/>
          <a:ext cx="161544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2</xdr:row>
      <xdr:rowOff>0</xdr:rowOff>
    </xdr:from>
    <xdr:to>
      <xdr:col>21</xdr:col>
      <xdr:colOff>9525</xdr:colOff>
      <xdr:row>2</xdr:row>
      <xdr:rowOff>333375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685800" y="676275"/>
          <a:ext cx="161258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 de personas jurídicas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38100</xdr:colOff>
      <xdr:row>24</xdr:row>
      <xdr:rowOff>200025</xdr:rowOff>
    </xdr:from>
    <xdr:to>
      <xdr:col>21</xdr:col>
      <xdr:colOff>9525</xdr:colOff>
      <xdr:row>25</xdr:row>
      <xdr:rowOff>0</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723900" y="6057900"/>
          <a:ext cx="160877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 personas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114299</xdr:colOff>
      <xdr:row>4</xdr:row>
      <xdr:rowOff>9524</xdr:rowOff>
    </xdr:from>
    <xdr:to>
      <xdr:col>21</xdr:col>
      <xdr:colOff>9524</xdr:colOff>
      <xdr:row>22</xdr:row>
      <xdr:rowOff>47625</xdr:rowOff>
    </xdr:to>
    <xdr:graphicFrame macro="">
      <xdr:nvGraphicFramePr>
        <xdr:cNvPr id="3" name="Gráfico 2">
          <a:extLst>
            <a:ext uri="{FF2B5EF4-FFF2-40B4-BE49-F238E27FC236}">
              <a16:creationId xmlns:a16="http://schemas.microsoft.com/office/drawing/2014/main" id="{EFC535D2-1647-4E9D-A166-D59700BE6B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38100</xdr:colOff>
      <xdr:row>50</xdr:row>
      <xdr:rowOff>28575</xdr:rowOff>
    </xdr:from>
    <xdr:to>
      <xdr:col>20</xdr:col>
      <xdr:colOff>761999</xdr:colOff>
      <xdr:row>67</xdr:row>
      <xdr:rowOff>161925</xdr:rowOff>
    </xdr:to>
    <xdr:graphicFrame macro="">
      <xdr:nvGraphicFramePr>
        <xdr:cNvPr id="10" name="Gráfico 9">
          <a:extLst>
            <a:ext uri="{FF2B5EF4-FFF2-40B4-BE49-F238E27FC236}">
              <a16:creationId xmlns:a16="http://schemas.microsoft.com/office/drawing/2014/main" id="{2E593EEB-99AD-4D57-A886-2D4DFDE07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28572</xdr:colOff>
      <xdr:row>47</xdr:row>
      <xdr:rowOff>0</xdr:rowOff>
    </xdr:from>
    <xdr:to>
      <xdr:col>21</xdr:col>
      <xdr:colOff>9525</xdr:colOff>
      <xdr:row>49</xdr:row>
      <xdr:rowOff>9525</xdr:rowOff>
    </xdr:to>
    <xdr:sp macro="" textlink="">
      <xdr:nvSpPr>
        <xdr:cNvPr id="11" name="2 Rectángulo redondeado">
          <a:extLst>
            <a:ext uri="{FF2B5EF4-FFF2-40B4-BE49-F238E27FC236}">
              <a16:creationId xmlns:a16="http://schemas.microsoft.com/office/drawing/2014/main" id="{5738A583-5F10-4FE0-8D95-4A8975588409}"/>
            </a:ext>
          </a:extLst>
        </xdr:cNvPr>
        <xdr:cNvSpPr/>
      </xdr:nvSpPr>
      <xdr:spPr>
        <a:xfrm>
          <a:off x="714372" y="11163300"/>
          <a:ext cx="16097253"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presentados en los juzgados de lo mercantil de personas jurídicas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28575</xdr:colOff>
      <xdr:row>1</xdr:row>
      <xdr:rowOff>419100</xdr:rowOff>
    </xdr:to>
    <xdr:sp macro="" textlink="">
      <xdr:nvSpPr>
        <xdr:cNvPr id="12" name="7 Pentágono">
          <a:hlinkClick xmlns:r="http://schemas.openxmlformats.org/officeDocument/2006/relationships" r:id="rId3"/>
          <a:extLst>
            <a:ext uri="{FF2B5EF4-FFF2-40B4-BE49-F238E27FC236}">
              <a16:creationId xmlns:a16="http://schemas.microsoft.com/office/drawing/2014/main" id="{678BE17A-5584-4B2E-8E50-30D78D5E5D22}"/>
            </a:ext>
          </a:extLst>
        </xdr:cNvPr>
        <xdr:cNvSpPr/>
      </xdr:nvSpPr>
      <xdr:spPr>
        <a:xfrm flipH="1">
          <a:off x="16802100" y="161925"/>
          <a:ext cx="87630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28575</xdr:rowOff>
    </xdr:from>
    <xdr:to>
      <xdr:col>20</xdr:col>
      <xdr:colOff>809625</xdr:colOff>
      <xdr:row>1</xdr:row>
      <xdr:rowOff>447675</xdr:rowOff>
    </xdr:to>
    <xdr:sp macro="" textlink="">
      <xdr:nvSpPr>
        <xdr:cNvPr id="2" name="2 Rectángulo redondeado">
          <a:extLst>
            <a:ext uri="{FF2B5EF4-FFF2-40B4-BE49-F238E27FC236}">
              <a16:creationId xmlns:a16="http://schemas.microsoft.com/office/drawing/2014/main" id="{36B62150-401F-477B-9573-48C3204C614E}"/>
            </a:ext>
          </a:extLst>
        </xdr:cNvPr>
        <xdr:cNvSpPr/>
      </xdr:nvSpPr>
      <xdr:spPr>
        <a:xfrm>
          <a:off x="685800" y="219075"/>
          <a:ext cx="170878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9525</xdr:colOff>
      <xdr:row>1</xdr:row>
      <xdr:rowOff>504825</xdr:rowOff>
    </xdr:from>
    <xdr:to>
      <xdr:col>20</xdr:col>
      <xdr:colOff>800099</xdr:colOff>
      <xdr:row>2</xdr:row>
      <xdr:rowOff>323850</xdr:rowOff>
    </xdr:to>
    <xdr:sp macro="" textlink="">
      <xdr:nvSpPr>
        <xdr:cNvPr id="3" name="4 Rectángulo redondeado">
          <a:extLst>
            <a:ext uri="{FF2B5EF4-FFF2-40B4-BE49-F238E27FC236}">
              <a16:creationId xmlns:a16="http://schemas.microsoft.com/office/drawing/2014/main" id="{BD23B7F5-5862-4437-B277-F008ADF8329B}"/>
            </a:ext>
          </a:extLst>
        </xdr:cNvPr>
        <xdr:cNvSpPr/>
      </xdr:nvSpPr>
      <xdr:spPr>
        <a:xfrm>
          <a:off x="695325" y="695325"/>
          <a:ext cx="1706879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57150</xdr:colOff>
      <xdr:row>4</xdr:row>
      <xdr:rowOff>19050</xdr:rowOff>
    </xdr:from>
    <xdr:to>
      <xdr:col>20</xdr:col>
      <xdr:colOff>781047</xdr:colOff>
      <xdr:row>22</xdr:row>
      <xdr:rowOff>0</xdr:rowOff>
    </xdr:to>
    <xdr:graphicFrame macro="">
      <xdr:nvGraphicFramePr>
        <xdr:cNvPr id="6" name="Gráfico 5">
          <a:extLst>
            <a:ext uri="{FF2B5EF4-FFF2-40B4-BE49-F238E27FC236}">
              <a16:creationId xmlns:a16="http://schemas.microsoft.com/office/drawing/2014/main" id="{2E7AE049-EF25-40CE-AB2E-78B6AD67E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38100</xdr:colOff>
      <xdr:row>52</xdr:row>
      <xdr:rowOff>47627</xdr:rowOff>
    </xdr:from>
    <xdr:to>
      <xdr:col>20</xdr:col>
      <xdr:colOff>809625</xdr:colOff>
      <xdr:row>69</xdr:row>
      <xdr:rowOff>152401</xdr:rowOff>
    </xdr:to>
    <xdr:graphicFrame macro="">
      <xdr:nvGraphicFramePr>
        <xdr:cNvPr id="7" name="Gráfico 6">
          <a:extLst>
            <a:ext uri="{FF2B5EF4-FFF2-40B4-BE49-F238E27FC236}">
              <a16:creationId xmlns:a16="http://schemas.microsoft.com/office/drawing/2014/main" id="{2EA29ED9-BAC6-4809-8DA9-F7E0CB9136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28574</xdr:colOff>
      <xdr:row>48</xdr:row>
      <xdr:rowOff>152400</xdr:rowOff>
    </xdr:from>
    <xdr:to>
      <xdr:col>21</xdr:col>
      <xdr:colOff>0</xdr:colOff>
      <xdr:row>51</xdr:row>
      <xdr:rowOff>0</xdr:rowOff>
    </xdr:to>
    <xdr:sp macro="" textlink="">
      <xdr:nvSpPr>
        <xdr:cNvPr id="8" name="2 Rectángulo redondeado">
          <a:extLst>
            <a:ext uri="{FF2B5EF4-FFF2-40B4-BE49-F238E27FC236}">
              <a16:creationId xmlns:a16="http://schemas.microsoft.com/office/drawing/2014/main" id="{ADA865FB-F1F1-438C-B8EA-E7BFFFD05388}"/>
            </a:ext>
          </a:extLst>
        </xdr:cNvPr>
        <xdr:cNvSpPr/>
      </xdr:nvSpPr>
      <xdr:spPr>
        <a:xfrm>
          <a:off x="714374" y="11401425"/>
          <a:ext cx="170688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28575</xdr:colOff>
      <xdr:row>24</xdr:row>
      <xdr:rowOff>0</xdr:rowOff>
    </xdr:from>
    <xdr:to>
      <xdr:col>20</xdr:col>
      <xdr:colOff>762000</xdr:colOff>
      <xdr:row>24</xdr:row>
      <xdr:rowOff>333375</xdr:rowOff>
    </xdr:to>
    <xdr:sp macro="" textlink="">
      <xdr:nvSpPr>
        <xdr:cNvPr id="11" name="4 Rectángulo redondeado">
          <a:extLst>
            <a:ext uri="{FF2B5EF4-FFF2-40B4-BE49-F238E27FC236}">
              <a16:creationId xmlns:a16="http://schemas.microsoft.com/office/drawing/2014/main" id="{BFBD1F6A-4768-4A25-8FC0-333D4CA1E4A5}"/>
            </a:ext>
          </a:extLst>
        </xdr:cNvPr>
        <xdr:cNvSpPr/>
      </xdr:nvSpPr>
      <xdr:spPr>
        <a:xfrm>
          <a:off x="714375" y="5905500"/>
          <a:ext cx="170116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 persona natural empresario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57150</xdr:colOff>
      <xdr:row>1</xdr:row>
      <xdr:rowOff>419100</xdr:rowOff>
    </xdr:to>
    <xdr:sp macro="" textlink="">
      <xdr:nvSpPr>
        <xdr:cNvPr id="9" name="7 Pentágono">
          <a:hlinkClick xmlns:r="http://schemas.openxmlformats.org/officeDocument/2006/relationships" r:id="rId3"/>
          <a:extLst>
            <a:ext uri="{FF2B5EF4-FFF2-40B4-BE49-F238E27FC236}">
              <a16:creationId xmlns:a16="http://schemas.microsoft.com/office/drawing/2014/main" id="{9FD1CD9A-4C65-4763-AEFD-9CDCBB429768}"/>
            </a:ext>
          </a:extLst>
        </xdr:cNvPr>
        <xdr:cNvSpPr/>
      </xdr:nvSpPr>
      <xdr:spPr>
        <a:xfrm flipH="1">
          <a:off x="17783175" y="190500"/>
          <a:ext cx="87630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638174</xdr:colOff>
      <xdr:row>1</xdr:row>
      <xdr:rowOff>66675</xdr:rowOff>
    </xdr:from>
    <xdr:to>
      <xdr:col>20</xdr:col>
      <xdr:colOff>733424</xdr:colOff>
      <xdr:row>1</xdr:row>
      <xdr:rowOff>676275</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38174" y="257175"/>
          <a:ext cx="17059275" cy="6096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47624</xdr:colOff>
      <xdr:row>3</xdr:row>
      <xdr:rowOff>0</xdr:rowOff>
    </xdr:from>
    <xdr:to>
      <xdr:col>20</xdr:col>
      <xdr:colOff>723900</xdr:colOff>
      <xdr:row>3</xdr:row>
      <xdr:rowOff>333375</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733424" y="1285875"/>
          <a:ext cx="16954501"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no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647699</xdr:colOff>
      <xdr:row>23</xdr:row>
      <xdr:rowOff>400050</xdr:rowOff>
    </xdr:from>
    <xdr:to>
      <xdr:col>20</xdr:col>
      <xdr:colOff>742950</xdr:colOff>
      <xdr:row>25</xdr:row>
      <xdr:rowOff>0</xdr:rowOff>
    </xdr:to>
    <xdr:sp macro="" textlink="">
      <xdr:nvSpPr>
        <xdr:cNvPr id="6" name="5 Rectángulo redondeado">
          <a:extLst>
            <a:ext uri="{FF2B5EF4-FFF2-40B4-BE49-F238E27FC236}">
              <a16:creationId xmlns:a16="http://schemas.microsoft.com/office/drawing/2014/main" id="{00000000-0008-0000-0400-000006000000}"/>
            </a:ext>
          </a:extLst>
        </xdr:cNvPr>
        <xdr:cNvSpPr/>
      </xdr:nvSpPr>
      <xdr:spPr>
        <a:xfrm>
          <a:off x="647699" y="6477000"/>
          <a:ext cx="17059276" cy="3714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 natural no empresario presentados</a:t>
          </a: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47624</xdr:colOff>
      <xdr:row>4</xdr:row>
      <xdr:rowOff>19051</xdr:rowOff>
    </xdr:from>
    <xdr:to>
      <xdr:col>20</xdr:col>
      <xdr:colOff>733424</xdr:colOff>
      <xdr:row>22</xdr:row>
      <xdr:rowOff>9525</xdr:rowOff>
    </xdr:to>
    <xdr:graphicFrame macro="">
      <xdr:nvGraphicFramePr>
        <xdr:cNvPr id="7" name="Gráfico 6">
          <a:extLst>
            <a:ext uri="{FF2B5EF4-FFF2-40B4-BE49-F238E27FC236}">
              <a16:creationId xmlns:a16="http://schemas.microsoft.com/office/drawing/2014/main" id="{8A06BB2B-17C9-4DDB-9F55-ED5C48A8A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xdr:colOff>
      <xdr:row>52</xdr:row>
      <xdr:rowOff>38099</xdr:rowOff>
    </xdr:from>
    <xdr:to>
      <xdr:col>20</xdr:col>
      <xdr:colOff>819149</xdr:colOff>
      <xdr:row>70</xdr:row>
      <xdr:rowOff>19050</xdr:rowOff>
    </xdr:to>
    <xdr:graphicFrame macro="">
      <xdr:nvGraphicFramePr>
        <xdr:cNvPr id="9" name="Gráfico 8">
          <a:extLst>
            <a:ext uri="{FF2B5EF4-FFF2-40B4-BE49-F238E27FC236}">
              <a16:creationId xmlns:a16="http://schemas.microsoft.com/office/drawing/2014/main" id="{9797BC96-E76C-49E1-A17E-76DA9B950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28573</xdr:colOff>
      <xdr:row>48</xdr:row>
      <xdr:rowOff>152400</xdr:rowOff>
    </xdr:from>
    <xdr:to>
      <xdr:col>20</xdr:col>
      <xdr:colOff>676275</xdr:colOff>
      <xdr:row>51</xdr:row>
      <xdr:rowOff>0</xdr:rowOff>
    </xdr:to>
    <xdr:sp macro="" textlink="">
      <xdr:nvSpPr>
        <xdr:cNvPr id="10" name="2 Rectángulo redondeado">
          <a:extLst>
            <a:ext uri="{FF2B5EF4-FFF2-40B4-BE49-F238E27FC236}">
              <a16:creationId xmlns:a16="http://schemas.microsoft.com/office/drawing/2014/main" id="{F33B4AEC-C723-47B0-9A17-CCA7DE61A232}"/>
            </a:ext>
          </a:extLst>
        </xdr:cNvPr>
        <xdr:cNvSpPr/>
      </xdr:nvSpPr>
      <xdr:spPr>
        <a:xfrm>
          <a:off x="714373" y="11953875"/>
          <a:ext cx="1616392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no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57150</xdr:colOff>
      <xdr:row>1</xdr:row>
      <xdr:rowOff>419100</xdr:rowOff>
    </xdr:to>
    <xdr:sp macro="" textlink="">
      <xdr:nvSpPr>
        <xdr:cNvPr id="8" name="7 Pentágono">
          <a:hlinkClick xmlns:r="http://schemas.openxmlformats.org/officeDocument/2006/relationships" r:id="rId3"/>
          <a:extLst>
            <a:ext uri="{FF2B5EF4-FFF2-40B4-BE49-F238E27FC236}">
              <a16:creationId xmlns:a16="http://schemas.microsoft.com/office/drawing/2014/main" id="{0644FE55-5C50-4CF8-891E-46E815AD6971}"/>
            </a:ext>
          </a:extLst>
        </xdr:cNvPr>
        <xdr:cNvSpPr/>
      </xdr:nvSpPr>
      <xdr:spPr>
        <a:xfrm flipH="1">
          <a:off x="17783175" y="190500"/>
          <a:ext cx="87630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76202</xdr:colOff>
      <xdr:row>0</xdr:row>
      <xdr:rowOff>171450</xdr:rowOff>
    </xdr:from>
    <xdr:to>
      <xdr:col>21</xdr:col>
      <xdr:colOff>790575</xdr:colOff>
      <xdr:row>1</xdr:row>
      <xdr:rowOff>400050</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62002" y="171450"/>
          <a:ext cx="15649573"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76199</xdr:colOff>
      <xdr:row>1</xdr:row>
      <xdr:rowOff>476249</xdr:rowOff>
    </xdr:from>
    <xdr:to>
      <xdr:col>21</xdr:col>
      <xdr:colOff>771525</xdr:colOff>
      <xdr:row>3</xdr:row>
      <xdr:rowOff>171450</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761999" y="666749"/>
          <a:ext cx="15630526" cy="6477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de Concursos presentados </a:t>
          </a:r>
        </a:p>
        <a:p>
          <a:pPr algn="ct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676275</xdr:colOff>
      <xdr:row>23</xdr:row>
      <xdr:rowOff>409575</xdr:rowOff>
    </xdr:from>
    <xdr:to>
      <xdr:col>21</xdr:col>
      <xdr:colOff>733425</xdr:colOff>
      <xdr:row>24</xdr:row>
      <xdr:rowOff>581025</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676275" y="6172200"/>
          <a:ext cx="15678150"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a:t>
          </a:r>
        </a:p>
      </xdr:txBody>
    </xdr:sp>
    <xdr:clientData/>
  </xdr:twoCellAnchor>
  <xdr:twoCellAnchor>
    <xdr:from>
      <xdr:col>10</xdr:col>
      <xdr:colOff>47625</xdr:colOff>
      <xdr:row>4</xdr:row>
      <xdr:rowOff>28574</xdr:rowOff>
    </xdr:from>
    <xdr:to>
      <xdr:col>21</xdr:col>
      <xdr:colOff>704850</xdr:colOff>
      <xdr:row>22</xdr:row>
      <xdr:rowOff>57150</xdr:rowOff>
    </xdr:to>
    <xdr:graphicFrame macro="">
      <xdr:nvGraphicFramePr>
        <xdr:cNvPr id="6" name="Gráfico 5">
          <a:extLst>
            <a:ext uri="{FF2B5EF4-FFF2-40B4-BE49-F238E27FC236}">
              <a16:creationId xmlns:a16="http://schemas.microsoft.com/office/drawing/2014/main" id="{37392A13-88B1-48B9-81AA-1FD84E173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57150</xdr:colOff>
      <xdr:row>52</xdr:row>
      <xdr:rowOff>38102</xdr:rowOff>
    </xdr:from>
    <xdr:to>
      <xdr:col>21</xdr:col>
      <xdr:colOff>752475</xdr:colOff>
      <xdr:row>69</xdr:row>
      <xdr:rowOff>161925</xdr:rowOff>
    </xdr:to>
    <xdr:graphicFrame macro="">
      <xdr:nvGraphicFramePr>
        <xdr:cNvPr id="7" name="Gráfico 6">
          <a:extLst>
            <a:ext uri="{FF2B5EF4-FFF2-40B4-BE49-F238E27FC236}">
              <a16:creationId xmlns:a16="http://schemas.microsoft.com/office/drawing/2014/main" id="{FBC8ACE6-D343-4081-B46E-F3438447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49</xdr:row>
      <xdr:rowOff>0</xdr:rowOff>
    </xdr:from>
    <xdr:to>
      <xdr:col>21</xdr:col>
      <xdr:colOff>762000</xdr:colOff>
      <xdr:row>51</xdr:row>
      <xdr:rowOff>9525</xdr:rowOff>
    </xdr:to>
    <xdr:sp macro="" textlink="">
      <xdr:nvSpPr>
        <xdr:cNvPr id="8" name="2 Rectángulo redondeado">
          <a:extLst>
            <a:ext uri="{FF2B5EF4-FFF2-40B4-BE49-F238E27FC236}">
              <a16:creationId xmlns:a16="http://schemas.microsoft.com/office/drawing/2014/main" id="{BB69AFF9-3B22-46DD-9AEC-9047FE794BBE}"/>
            </a:ext>
          </a:extLst>
        </xdr:cNvPr>
        <xdr:cNvSpPr/>
      </xdr:nvSpPr>
      <xdr:spPr>
        <a:xfrm>
          <a:off x="704850" y="11906250"/>
          <a:ext cx="156781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de concursos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142876</xdr:colOff>
      <xdr:row>1</xdr:row>
      <xdr:rowOff>409575</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E29BFF7B-2445-48D3-B2F8-483A28DD8BB1}"/>
            </a:ext>
          </a:extLst>
        </xdr:cNvPr>
        <xdr:cNvSpPr/>
      </xdr:nvSpPr>
      <xdr:spPr>
        <a:xfrm flipH="1">
          <a:off x="16440150" y="190500"/>
          <a:ext cx="962026"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28574</xdr:colOff>
      <xdr:row>0</xdr:row>
      <xdr:rowOff>133350</xdr:rowOff>
    </xdr:from>
    <xdr:to>
      <xdr:col>21</xdr:col>
      <xdr:colOff>752474</xdr:colOff>
      <xdr:row>1</xdr:row>
      <xdr:rowOff>390525</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28574" y="133350"/>
          <a:ext cx="166973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0</xdr:col>
      <xdr:colOff>666751</xdr:colOff>
      <xdr:row>1</xdr:row>
      <xdr:rowOff>447675</xdr:rowOff>
    </xdr:from>
    <xdr:to>
      <xdr:col>21</xdr:col>
      <xdr:colOff>752475</xdr:colOff>
      <xdr:row>2</xdr:row>
      <xdr:rowOff>266700</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66751" y="609600"/>
          <a:ext cx="160591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0</xdr:rowOff>
    </xdr:from>
    <xdr:to>
      <xdr:col>22</xdr:col>
      <xdr:colOff>9525</xdr:colOff>
      <xdr:row>25</xdr:row>
      <xdr:rowOff>323850</xdr:rowOff>
    </xdr:to>
    <xdr:sp macro="" textlink="">
      <xdr:nvSpPr>
        <xdr:cNvPr id="6" name="5 Rectángulo redondeado">
          <a:extLst>
            <a:ext uri="{FF2B5EF4-FFF2-40B4-BE49-F238E27FC236}">
              <a16:creationId xmlns:a16="http://schemas.microsoft.com/office/drawing/2014/main" id="{00000000-0008-0000-0600-000006000000}"/>
            </a:ext>
          </a:extLst>
        </xdr:cNvPr>
        <xdr:cNvSpPr/>
      </xdr:nvSpPr>
      <xdr:spPr>
        <a:xfrm>
          <a:off x="695325" y="5781675"/>
          <a:ext cx="16106775" cy="3238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76200</xdr:colOff>
      <xdr:row>4</xdr:row>
      <xdr:rowOff>19049</xdr:rowOff>
    </xdr:from>
    <xdr:to>
      <xdr:col>21</xdr:col>
      <xdr:colOff>781050</xdr:colOff>
      <xdr:row>22</xdr:row>
      <xdr:rowOff>28575</xdr:rowOff>
    </xdr:to>
    <xdr:graphicFrame macro="">
      <xdr:nvGraphicFramePr>
        <xdr:cNvPr id="7" name="Gráfico 6">
          <a:extLst>
            <a:ext uri="{FF2B5EF4-FFF2-40B4-BE49-F238E27FC236}">
              <a16:creationId xmlns:a16="http://schemas.microsoft.com/office/drawing/2014/main" id="{E2432FFF-C309-48C4-9FA7-355CC1F1E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57150</xdr:colOff>
      <xdr:row>51</xdr:row>
      <xdr:rowOff>66675</xdr:rowOff>
    </xdr:from>
    <xdr:to>
      <xdr:col>22</xdr:col>
      <xdr:colOff>66675</xdr:colOff>
      <xdr:row>69</xdr:row>
      <xdr:rowOff>28575</xdr:rowOff>
    </xdr:to>
    <xdr:graphicFrame macro="">
      <xdr:nvGraphicFramePr>
        <xdr:cNvPr id="8" name="Gráfico 7">
          <a:extLst>
            <a:ext uri="{FF2B5EF4-FFF2-40B4-BE49-F238E27FC236}">
              <a16:creationId xmlns:a16="http://schemas.microsoft.com/office/drawing/2014/main" id="{B8AA7941-61C7-4A0C-A715-161B5F6B1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666750</xdr:colOff>
      <xdr:row>48</xdr:row>
      <xdr:rowOff>0</xdr:rowOff>
    </xdr:from>
    <xdr:to>
      <xdr:col>22</xdr:col>
      <xdr:colOff>9525</xdr:colOff>
      <xdr:row>50</xdr:row>
      <xdr:rowOff>9525</xdr:rowOff>
    </xdr:to>
    <xdr:sp macro="" textlink="">
      <xdr:nvSpPr>
        <xdr:cNvPr id="9" name="2 Rectángulo redondeado">
          <a:extLst>
            <a:ext uri="{FF2B5EF4-FFF2-40B4-BE49-F238E27FC236}">
              <a16:creationId xmlns:a16="http://schemas.microsoft.com/office/drawing/2014/main" id="{530D8AEC-22E3-4B1D-B1F5-FDE92BC186C0}"/>
            </a:ext>
          </a:extLst>
        </xdr:cNvPr>
        <xdr:cNvSpPr/>
      </xdr:nvSpPr>
      <xdr:spPr>
        <a:xfrm>
          <a:off x="666750" y="10848975"/>
          <a:ext cx="161353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despido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57150</xdr:colOff>
      <xdr:row>1</xdr:row>
      <xdr:rowOff>380999</xdr:rowOff>
    </xdr:to>
    <xdr:sp macro="" textlink="">
      <xdr:nvSpPr>
        <xdr:cNvPr id="5" name="7 Pentágono">
          <a:hlinkClick xmlns:r="http://schemas.openxmlformats.org/officeDocument/2006/relationships" r:id="rId3"/>
          <a:extLst>
            <a:ext uri="{FF2B5EF4-FFF2-40B4-BE49-F238E27FC236}">
              <a16:creationId xmlns:a16="http://schemas.microsoft.com/office/drawing/2014/main" id="{BDAD7E03-2A6F-4E2D-A343-9C33B291C9C2}"/>
            </a:ext>
          </a:extLst>
        </xdr:cNvPr>
        <xdr:cNvSpPr/>
      </xdr:nvSpPr>
      <xdr:spPr>
        <a:xfrm flipH="1">
          <a:off x="16792575" y="161925"/>
          <a:ext cx="876300" cy="380999"/>
        </a:xfrm>
        <a:prstGeom prst="homePlate">
          <a:avLst>
            <a:gd name="adj" fmla="val 8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0</xdr:row>
      <xdr:rowOff>95250</xdr:rowOff>
    </xdr:from>
    <xdr:to>
      <xdr:col>21</xdr:col>
      <xdr:colOff>752475</xdr:colOff>
      <xdr:row>1</xdr:row>
      <xdr:rowOff>352425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42950" y="95250"/>
          <a:ext cx="151828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0</xdr:col>
      <xdr:colOff>685799</xdr:colOff>
      <xdr:row>1</xdr:row>
      <xdr:rowOff>485775</xdr:rowOff>
    </xdr:from>
    <xdr:to>
      <xdr:col>21</xdr:col>
      <xdr:colOff>742949</xdr:colOff>
      <xdr:row>2</xdr:row>
      <xdr:rowOff>304800</xdr:rowOff>
    </xdr:to>
    <xdr:sp macro="" textlink="">
      <xdr:nvSpPr>
        <xdr:cNvPr id="8" name="7 Rectángulo redondeado">
          <a:extLst>
            <a:ext uri="{FF2B5EF4-FFF2-40B4-BE49-F238E27FC236}">
              <a16:creationId xmlns:a16="http://schemas.microsoft.com/office/drawing/2014/main" id="{00000000-0008-0000-0700-000008000000}"/>
            </a:ext>
          </a:extLst>
        </xdr:cNvPr>
        <xdr:cNvSpPr/>
      </xdr:nvSpPr>
      <xdr:spPr>
        <a:xfrm>
          <a:off x="685799" y="647700"/>
          <a:ext cx="15230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76200</xdr:colOff>
      <xdr:row>24</xdr:row>
      <xdr:rowOff>228600</xdr:rowOff>
    </xdr:from>
    <xdr:to>
      <xdr:col>21</xdr:col>
      <xdr:colOff>752474</xdr:colOff>
      <xdr:row>25</xdr:row>
      <xdr:rowOff>66675</xdr:rowOff>
    </xdr:to>
    <xdr:sp macro="" textlink="">
      <xdr:nvSpPr>
        <xdr:cNvPr id="9" name="8 Rectángulo redondeado">
          <a:extLst>
            <a:ext uri="{FF2B5EF4-FFF2-40B4-BE49-F238E27FC236}">
              <a16:creationId xmlns:a16="http://schemas.microsoft.com/office/drawing/2014/main" id="{00000000-0008-0000-0700-000009000000}"/>
            </a:ext>
          </a:extLst>
        </xdr:cNvPr>
        <xdr:cNvSpPr/>
      </xdr:nvSpPr>
      <xdr:spPr>
        <a:xfrm>
          <a:off x="762000" y="5886450"/>
          <a:ext cx="1516379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85724</xdr:colOff>
      <xdr:row>4</xdr:row>
      <xdr:rowOff>0</xdr:rowOff>
    </xdr:from>
    <xdr:to>
      <xdr:col>21</xdr:col>
      <xdr:colOff>695324</xdr:colOff>
      <xdr:row>22</xdr:row>
      <xdr:rowOff>0</xdr:rowOff>
    </xdr:to>
    <xdr:graphicFrame macro="">
      <xdr:nvGraphicFramePr>
        <xdr:cNvPr id="7" name="Gráfico 6">
          <a:extLst>
            <a:ext uri="{FF2B5EF4-FFF2-40B4-BE49-F238E27FC236}">
              <a16:creationId xmlns:a16="http://schemas.microsoft.com/office/drawing/2014/main" id="{B5DFA63A-9428-4FDA-B120-EFED9B22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38100</xdr:colOff>
      <xdr:row>50</xdr:row>
      <xdr:rowOff>19048</xdr:rowOff>
    </xdr:from>
    <xdr:to>
      <xdr:col>21</xdr:col>
      <xdr:colOff>752476</xdr:colOff>
      <xdr:row>68</xdr:row>
      <xdr:rowOff>38100</xdr:rowOff>
    </xdr:to>
    <xdr:graphicFrame macro="">
      <xdr:nvGraphicFramePr>
        <xdr:cNvPr id="10" name="Gráfico 9">
          <a:extLst>
            <a:ext uri="{FF2B5EF4-FFF2-40B4-BE49-F238E27FC236}">
              <a16:creationId xmlns:a16="http://schemas.microsoft.com/office/drawing/2014/main" id="{F7A83F79-4F51-46E6-B625-A29D549D5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9522</xdr:colOff>
      <xdr:row>46</xdr:row>
      <xdr:rowOff>142875</xdr:rowOff>
    </xdr:from>
    <xdr:to>
      <xdr:col>21</xdr:col>
      <xdr:colOff>790574</xdr:colOff>
      <xdr:row>48</xdr:row>
      <xdr:rowOff>152400</xdr:rowOff>
    </xdr:to>
    <xdr:sp macro="" textlink="">
      <xdr:nvSpPr>
        <xdr:cNvPr id="11" name="2 Rectángulo redondeado">
          <a:extLst>
            <a:ext uri="{FF2B5EF4-FFF2-40B4-BE49-F238E27FC236}">
              <a16:creationId xmlns:a16="http://schemas.microsoft.com/office/drawing/2014/main" id="{6F216E05-B074-4BA9-AFCC-0A4B872B4CB8}"/>
            </a:ext>
          </a:extLst>
        </xdr:cNvPr>
        <xdr:cNvSpPr/>
      </xdr:nvSpPr>
      <xdr:spPr>
        <a:xfrm>
          <a:off x="695322" y="10887075"/>
          <a:ext cx="1526857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reclamación de cantidad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47626</xdr:colOff>
      <xdr:row>1</xdr:row>
      <xdr:rowOff>352425</xdr:rowOff>
    </xdr:to>
    <xdr:sp macro="" textlink="">
      <xdr:nvSpPr>
        <xdr:cNvPr id="3" name="5 Pentágono">
          <a:hlinkClick xmlns:r="http://schemas.openxmlformats.org/officeDocument/2006/relationships" r:id="rId3"/>
          <a:extLst>
            <a:ext uri="{FF2B5EF4-FFF2-40B4-BE49-F238E27FC236}">
              <a16:creationId xmlns:a16="http://schemas.microsoft.com/office/drawing/2014/main" id="{EBA5B194-B3E6-4B3D-A542-DAF5794B874B}"/>
            </a:ext>
          </a:extLst>
        </xdr:cNvPr>
        <xdr:cNvSpPr/>
      </xdr:nvSpPr>
      <xdr:spPr>
        <a:xfrm flipH="1">
          <a:off x="15992475" y="161925"/>
          <a:ext cx="866776" cy="35242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ibro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ow r="6">
          <cell r="A6" t="str">
            <v>ANDALUCÍA</v>
          </cell>
          <cell r="B6">
            <v>683</v>
          </cell>
          <cell r="C6">
            <v>204</v>
          </cell>
        </row>
        <row r="7">
          <cell r="A7" t="str">
            <v>ARAGÓN</v>
          </cell>
          <cell r="B7">
            <v>162</v>
          </cell>
          <cell r="C7">
            <v>25</v>
          </cell>
        </row>
        <row r="8">
          <cell r="A8" t="str">
            <v>ASTURIAS, PRINCIPADO</v>
          </cell>
          <cell r="B8">
            <v>142</v>
          </cell>
          <cell r="C8">
            <v>20</v>
          </cell>
        </row>
        <row r="9">
          <cell r="A9" t="str">
            <v>ILLES BALEARS</v>
          </cell>
          <cell r="B9">
            <v>186</v>
          </cell>
          <cell r="C9">
            <v>20</v>
          </cell>
        </row>
        <row r="10">
          <cell r="A10" t="str">
            <v>CANARIAS</v>
          </cell>
          <cell r="B10">
            <v>316</v>
          </cell>
          <cell r="C10">
            <v>77</v>
          </cell>
        </row>
        <row r="11">
          <cell r="A11" t="str">
            <v>CANTABRIA</v>
          </cell>
          <cell r="B11">
            <v>37</v>
          </cell>
          <cell r="C11">
            <v>9</v>
          </cell>
        </row>
        <row r="12">
          <cell r="A12" t="str">
            <v>CASTILLA Y LEÓN</v>
          </cell>
          <cell r="B12">
            <v>207</v>
          </cell>
          <cell r="C12">
            <v>57</v>
          </cell>
        </row>
        <row r="13">
          <cell r="A13" t="str">
            <v>CASTILLA - LA MANCHA</v>
          </cell>
          <cell r="B13">
            <v>125</v>
          </cell>
          <cell r="C13">
            <v>36</v>
          </cell>
        </row>
        <row r="14">
          <cell r="A14" t="str">
            <v>CATALUÑA</v>
          </cell>
          <cell r="B14">
            <v>1540</v>
          </cell>
          <cell r="C14">
            <v>313</v>
          </cell>
        </row>
        <row r="15">
          <cell r="A15" t="str">
            <v>COMUNITAT VALENCIANA</v>
          </cell>
          <cell r="B15">
            <v>616</v>
          </cell>
          <cell r="C15">
            <v>214</v>
          </cell>
        </row>
        <row r="16">
          <cell r="A16" t="str">
            <v>EXTREMADURA</v>
          </cell>
          <cell r="B16">
            <v>54</v>
          </cell>
          <cell r="C16">
            <v>7</v>
          </cell>
        </row>
        <row r="17">
          <cell r="A17" t="str">
            <v>GALICIA</v>
          </cell>
          <cell r="B17">
            <v>244</v>
          </cell>
          <cell r="C17">
            <v>38</v>
          </cell>
        </row>
        <row r="18">
          <cell r="A18" t="str">
            <v>MADRID, COMUNIDAD</v>
          </cell>
          <cell r="B18">
            <v>563</v>
          </cell>
          <cell r="C18">
            <v>64</v>
          </cell>
        </row>
        <row r="19">
          <cell r="A19" t="str">
            <v>MURCIA, REGIÓN</v>
          </cell>
          <cell r="B19">
            <v>158</v>
          </cell>
          <cell r="C19">
            <v>108</v>
          </cell>
        </row>
        <row r="20">
          <cell r="A20" t="str">
            <v>NAVARRA, COM. FORAL</v>
          </cell>
          <cell r="B20">
            <v>31</v>
          </cell>
          <cell r="C20">
            <v>8</v>
          </cell>
        </row>
        <row r="21">
          <cell r="A21" t="str">
            <v>PAÍS VASCO</v>
          </cell>
          <cell r="B21">
            <v>154</v>
          </cell>
          <cell r="C21">
            <v>21</v>
          </cell>
        </row>
        <row r="22">
          <cell r="A22" t="str">
            <v>LA RIOJA</v>
          </cell>
          <cell r="B22">
            <v>38</v>
          </cell>
          <cell r="C22">
            <v>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P376"/>
  <sheetViews>
    <sheetView tabSelected="1" zoomScale="110" zoomScaleNormal="110" workbookViewId="0">
      <selection activeCell="B28" sqref="B28:P28"/>
    </sheetView>
  </sheetViews>
  <sheetFormatPr baseColWidth="10" defaultColWidth="11.453125" defaultRowHeight="13.5" x14ac:dyDescent="0.25"/>
  <cols>
    <col min="1" max="13" width="12.6328125" style="4" customWidth="1"/>
    <col min="14" max="14" width="18.453125" style="4" customWidth="1"/>
    <col min="15" max="16" width="12.6328125" style="4" customWidth="1"/>
    <col min="17" max="17" width="14.90625" style="4" customWidth="1"/>
    <col min="18" max="19" width="12.6328125" style="4" customWidth="1"/>
    <col min="20" max="16384" width="11.453125" style="4"/>
  </cols>
  <sheetData>
    <row r="1" spans="1:16" ht="14.25" customHeight="1" x14ac:dyDescent="0.25">
      <c r="A1" s="7"/>
      <c r="B1" s="3"/>
      <c r="C1" s="3"/>
      <c r="D1" s="3"/>
      <c r="E1" s="3"/>
      <c r="F1" s="3"/>
      <c r="G1" s="3"/>
      <c r="H1" s="2"/>
      <c r="I1" s="2"/>
      <c r="J1" s="2"/>
      <c r="K1" s="2"/>
    </row>
    <row r="2" spans="1:16" ht="14.25" customHeight="1" x14ac:dyDescent="0.3">
      <c r="A2" s="2"/>
      <c r="B2" s="2"/>
      <c r="C2" s="2"/>
      <c r="E2" s="5"/>
      <c r="F2" s="6"/>
      <c r="G2" s="6"/>
      <c r="H2" s="6"/>
      <c r="I2" s="6"/>
      <c r="J2" s="6"/>
      <c r="K2" s="2"/>
    </row>
    <row r="3" spans="1:16" ht="14.25" customHeight="1" x14ac:dyDescent="0.3">
      <c r="A3" s="2"/>
      <c r="B3" s="2"/>
      <c r="C3" s="2"/>
      <c r="E3" s="6"/>
      <c r="F3" s="6"/>
      <c r="G3" s="6"/>
      <c r="H3" s="6"/>
      <c r="I3" s="6"/>
      <c r="J3" s="6"/>
      <c r="K3" s="2"/>
    </row>
    <row r="4" spans="1:16" ht="14.25" customHeight="1" x14ac:dyDescent="0.3">
      <c r="A4" s="2"/>
      <c r="B4" s="2"/>
      <c r="C4" s="2"/>
      <c r="E4" s="5"/>
      <c r="F4" s="6"/>
      <c r="G4" s="6"/>
      <c r="H4" s="6"/>
      <c r="I4" s="6"/>
      <c r="J4" s="6"/>
      <c r="K4" s="2"/>
    </row>
    <row r="5" spans="1:16" ht="14.25" customHeight="1" x14ac:dyDescent="0.3">
      <c r="A5" s="124"/>
      <c r="B5" s="125"/>
      <c r="C5" s="125"/>
      <c r="D5" s="2"/>
      <c r="E5" s="2"/>
      <c r="F5" s="7"/>
      <c r="G5" s="7"/>
      <c r="H5" s="7"/>
      <c r="I5" s="2"/>
      <c r="J5" s="2"/>
      <c r="K5" s="2"/>
    </row>
    <row r="6" spans="1:16" ht="14.25" customHeight="1" x14ac:dyDescent="0.25">
      <c r="A6" s="126"/>
      <c r="B6" s="126"/>
      <c r="C6" s="126"/>
      <c r="D6" s="2"/>
      <c r="E6" s="2"/>
      <c r="F6" s="2"/>
      <c r="G6" s="2"/>
      <c r="H6" s="2"/>
      <c r="I6" s="2"/>
      <c r="J6" s="2"/>
      <c r="K6" s="2"/>
    </row>
    <row r="7" spans="1:16" ht="14.25" customHeight="1" x14ac:dyDescent="0.25">
      <c r="A7" s="8"/>
      <c r="B7" s="8"/>
      <c r="C7" s="8"/>
      <c r="D7" s="2"/>
      <c r="E7" s="2"/>
      <c r="F7" s="2"/>
      <c r="G7" s="2"/>
      <c r="H7" s="2"/>
      <c r="I7" s="2"/>
      <c r="J7" s="2"/>
      <c r="K7" s="2"/>
    </row>
    <row r="8" spans="1:16" ht="14.25" customHeight="1" x14ac:dyDescent="0.25">
      <c r="A8" s="8"/>
      <c r="B8" s="8"/>
      <c r="C8" s="8"/>
      <c r="D8" s="2"/>
      <c r="E8" s="2"/>
      <c r="F8" s="2"/>
      <c r="G8" s="2"/>
      <c r="H8" s="2"/>
      <c r="I8" s="2"/>
      <c r="J8" s="2"/>
      <c r="K8" s="2"/>
    </row>
    <row r="9" spans="1:16" ht="14.25" customHeight="1" x14ac:dyDescent="0.25">
      <c r="A9" s="95"/>
      <c r="B9" s="95"/>
      <c r="C9" s="95"/>
      <c r="M9" s="2"/>
    </row>
    <row r="10" spans="1:16" ht="14.25" customHeight="1" x14ac:dyDescent="0.25">
      <c r="A10" s="9"/>
      <c r="B10" s="9"/>
      <c r="C10" s="9"/>
      <c r="M10" s="2"/>
    </row>
    <row r="11" spans="1:16" ht="14.25" customHeight="1" x14ac:dyDescent="0.25">
      <c r="A11" s="9"/>
      <c r="B11" s="9"/>
      <c r="C11" s="9"/>
      <c r="M11" s="2"/>
    </row>
    <row r="12" spans="1:16" ht="14.25" customHeight="1" x14ac:dyDescent="0.25">
      <c r="A12" s="9"/>
      <c r="B12" s="9"/>
      <c r="C12" s="9"/>
    </row>
    <row r="13" spans="1:16" ht="14.25" customHeight="1" x14ac:dyDescent="0.25">
      <c r="A13" s="2"/>
    </row>
    <row r="14" spans="1:16" ht="14.25" customHeight="1" x14ac:dyDescent="0.25">
      <c r="A14" s="2"/>
    </row>
    <row r="15" spans="1:16" ht="14.25" customHeight="1" x14ac:dyDescent="0.25">
      <c r="A15" s="2"/>
      <c r="J15" s="2"/>
    </row>
    <row r="16" spans="1:16" ht="20.149999999999999" customHeight="1" x14ac:dyDescent="0.25">
      <c r="A16" s="2"/>
      <c r="B16" s="122" t="s">
        <v>17</v>
      </c>
      <c r="C16" s="122"/>
      <c r="D16" s="122"/>
      <c r="E16" s="122"/>
      <c r="F16" s="122"/>
      <c r="G16" s="122"/>
      <c r="H16" s="122"/>
      <c r="I16" s="122"/>
      <c r="J16" s="122"/>
      <c r="K16" s="122"/>
      <c r="L16" s="122"/>
      <c r="M16" s="122"/>
      <c r="N16" s="122"/>
      <c r="O16" s="122"/>
      <c r="P16" s="122"/>
    </row>
    <row r="17" spans="1:16" ht="20.149999999999999" customHeight="1" x14ac:dyDescent="0.25">
      <c r="A17" s="2"/>
      <c r="B17" s="122" t="s">
        <v>67</v>
      </c>
      <c r="C17" s="122"/>
      <c r="D17" s="122"/>
      <c r="E17" s="122"/>
      <c r="F17" s="122"/>
      <c r="G17" s="122"/>
      <c r="H17" s="122"/>
      <c r="I17" s="122"/>
      <c r="J17" s="122"/>
      <c r="K17" s="122"/>
      <c r="L17" s="122"/>
      <c r="M17" s="122"/>
      <c r="N17" s="122"/>
      <c r="O17" s="122"/>
      <c r="P17" s="122"/>
    </row>
    <row r="18" spans="1:16" ht="20.149999999999999" customHeight="1" x14ac:dyDescent="0.25">
      <c r="A18" s="2"/>
      <c r="B18" s="122" t="s">
        <v>233</v>
      </c>
      <c r="C18" s="122"/>
      <c r="D18" s="122"/>
      <c r="E18" s="122"/>
      <c r="F18" s="122"/>
      <c r="G18" s="122"/>
      <c r="H18" s="122"/>
      <c r="I18" s="122"/>
      <c r="J18" s="122"/>
      <c r="K18" s="122"/>
      <c r="L18" s="122"/>
      <c r="M18" s="122"/>
      <c r="N18" s="122"/>
      <c r="O18" s="122"/>
      <c r="P18" s="122"/>
    </row>
    <row r="19" spans="1:16" ht="20.149999999999999" customHeight="1" x14ac:dyDescent="0.25">
      <c r="A19" s="2"/>
      <c r="B19" s="118" t="s">
        <v>234</v>
      </c>
      <c r="C19" s="118"/>
      <c r="D19" s="118"/>
      <c r="E19" s="118"/>
      <c r="F19" s="118"/>
      <c r="G19" s="118"/>
      <c r="H19" s="118"/>
      <c r="I19" s="118"/>
      <c r="J19" s="118"/>
      <c r="K19" s="118"/>
      <c r="L19" s="118"/>
      <c r="M19" s="118"/>
      <c r="N19" s="118"/>
      <c r="O19" s="118"/>
      <c r="P19" s="118"/>
    </row>
    <row r="20" spans="1:16" ht="20.149999999999999" customHeight="1" x14ac:dyDescent="0.25">
      <c r="A20" s="2"/>
      <c r="B20" s="122" t="s">
        <v>243</v>
      </c>
      <c r="C20" s="122"/>
      <c r="D20" s="122"/>
      <c r="E20" s="122"/>
      <c r="F20" s="122"/>
      <c r="G20" s="122"/>
      <c r="H20" s="122"/>
      <c r="I20" s="122"/>
      <c r="J20" s="122"/>
      <c r="K20" s="122"/>
      <c r="L20" s="122"/>
      <c r="M20" s="122"/>
      <c r="N20" s="122"/>
      <c r="O20" s="122"/>
      <c r="P20" s="122"/>
    </row>
    <row r="21" spans="1:16" ht="20.149999999999999" customHeight="1" x14ac:dyDescent="0.25">
      <c r="A21" s="2"/>
      <c r="B21" s="122" t="s">
        <v>148</v>
      </c>
      <c r="C21" s="122"/>
      <c r="D21" s="122"/>
      <c r="E21" s="122"/>
      <c r="F21" s="122"/>
      <c r="G21" s="122"/>
      <c r="H21" s="122"/>
      <c r="I21" s="122"/>
      <c r="J21" s="122"/>
      <c r="K21" s="122"/>
      <c r="L21" s="122"/>
      <c r="M21" s="122"/>
      <c r="N21" s="122"/>
      <c r="O21" s="122"/>
      <c r="P21" s="122"/>
    </row>
    <row r="22" spans="1:16" ht="20.149999999999999" customHeight="1" x14ac:dyDescent="0.25">
      <c r="A22" s="2"/>
      <c r="B22" s="122" t="s">
        <v>18</v>
      </c>
      <c r="C22" s="122"/>
      <c r="D22" s="122"/>
      <c r="E22" s="122"/>
      <c r="F22" s="122"/>
      <c r="G22" s="122"/>
      <c r="H22" s="122"/>
      <c r="I22" s="122"/>
      <c r="J22" s="122"/>
      <c r="K22" s="122"/>
      <c r="L22" s="122"/>
      <c r="M22" s="122"/>
      <c r="N22" s="122"/>
      <c r="O22" s="122"/>
      <c r="P22" s="122"/>
    </row>
    <row r="23" spans="1:16" ht="20.149999999999999" customHeight="1" x14ac:dyDescent="0.25">
      <c r="A23" s="2"/>
      <c r="B23" s="122" t="s">
        <v>19</v>
      </c>
      <c r="C23" s="122"/>
      <c r="D23" s="122"/>
      <c r="E23" s="122"/>
      <c r="F23" s="122"/>
      <c r="G23" s="122"/>
      <c r="H23" s="122"/>
      <c r="I23" s="122"/>
      <c r="J23" s="122"/>
      <c r="K23" s="122"/>
      <c r="L23" s="122"/>
      <c r="M23" s="122"/>
      <c r="N23" s="122"/>
      <c r="O23" s="122"/>
      <c r="P23" s="122"/>
    </row>
    <row r="24" spans="1:16" ht="20.149999999999999" customHeight="1" x14ac:dyDescent="0.25">
      <c r="A24" s="2"/>
      <c r="B24" s="122" t="s">
        <v>14</v>
      </c>
      <c r="C24" s="122"/>
      <c r="D24" s="122"/>
      <c r="E24" s="122"/>
      <c r="F24" s="122"/>
      <c r="G24" s="122"/>
      <c r="H24" s="122"/>
      <c r="I24" s="122"/>
      <c r="J24" s="122"/>
      <c r="K24" s="122"/>
      <c r="L24" s="122"/>
      <c r="M24" s="122"/>
      <c r="N24" s="122"/>
      <c r="O24" s="122"/>
      <c r="P24" s="122"/>
    </row>
    <row r="25" spans="1:16" ht="20.149999999999999" customHeight="1" x14ac:dyDescent="0.25">
      <c r="A25" s="2"/>
      <c r="B25" s="122" t="s">
        <v>43</v>
      </c>
      <c r="C25" s="122"/>
      <c r="D25" s="122"/>
      <c r="E25" s="122"/>
      <c r="F25" s="122"/>
      <c r="G25" s="122"/>
      <c r="H25" s="122"/>
      <c r="I25" s="122"/>
      <c r="J25" s="122"/>
      <c r="K25" s="122"/>
      <c r="L25" s="122"/>
      <c r="M25" s="122"/>
      <c r="N25" s="122"/>
      <c r="O25" s="122"/>
      <c r="P25" s="122"/>
    </row>
    <row r="26" spans="1:16" ht="20.149999999999999" customHeight="1" x14ac:dyDescent="0.25">
      <c r="A26" s="2"/>
      <c r="B26" s="122" t="s">
        <v>73</v>
      </c>
      <c r="C26" s="122"/>
      <c r="D26" s="122"/>
      <c r="E26" s="122"/>
      <c r="F26" s="122"/>
      <c r="G26" s="122"/>
      <c r="H26" s="122"/>
      <c r="I26" s="122"/>
      <c r="J26" s="122"/>
      <c r="K26" s="122"/>
      <c r="L26" s="122"/>
      <c r="M26" s="122"/>
      <c r="N26" s="122"/>
      <c r="O26" s="122"/>
      <c r="P26" s="122"/>
    </row>
    <row r="27" spans="1:16" ht="20.149999999999999" customHeight="1" x14ac:dyDescent="0.25">
      <c r="A27" s="2"/>
      <c r="B27" s="122" t="s">
        <v>84</v>
      </c>
      <c r="C27" s="122"/>
      <c r="D27" s="122"/>
      <c r="E27" s="122"/>
      <c r="F27" s="122"/>
      <c r="G27" s="122"/>
      <c r="H27" s="122"/>
      <c r="I27" s="122"/>
      <c r="J27" s="122"/>
      <c r="K27" s="122"/>
      <c r="L27" s="122"/>
      <c r="M27" s="122"/>
      <c r="N27" s="122"/>
      <c r="O27" s="122"/>
      <c r="P27" s="122"/>
    </row>
    <row r="28" spans="1:16" ht="20.149999999999999" customHeight="1" x14ac:dyDescent="0.25">
      <c r="A28" s="2"/>
      <c r="B28" s="122" t="s">
        <v>137</v>
      </c>
      <c r="C28" s="122"/>
      <c r="D28" s="122"/>
      <c r="E28" s="122"/>
      <c r="F28" s="122"/>
      <c r="G28" s="122"/>
      <c r="H28" s="122"/>
      <c r="I28" s="122"/>
      <c r="J28" s="122"/>
      <c r="K28" s="122"/>
      <c r="L28" s="122"/>
      <c r="M28" s="122"/>
      <c r="N28" s="122"/>
      <c r="O28" s="122"/>
      <c r="P28" s="122"/>
    </row>
    <row r="29" spans="1:16" ht="20.149999999999999" customHeight="1" x14ac:dyDescent="0.25">
      <c r="B29" s="122" t="s">
        <v>136</v>
      </c>
      <c r="C29" s="122"/>
      <c r="D29" s="122"/>
      <c r="E29" s="122"/>
      <c r="F29" s="122"/>
      <c r="G29" s="122"/>
      <c r="H29" s="122"/>
      <c r="I29" s="122"/>
      <c r="J29" s="122"/>
      <c r="K29" s="122"/>
      <c r="L29" s="122"/>
      <c r="M29" s="122"/>
      <c r="N29" s="122"/>
      <c r="O29" s="122"/>
      <c r="P29" s="122"/>
    </row>
    <row r="30" spans="1:16" ht="20.149999999999999" customHeight="1" x14ac:dyDescent="0.25">
      <c r="B30" s="122" t="s">
        <v>138</v>
      </c>
      <c r="C30" s="122"/>
      <c r="D30" s="122"/>
      <c r="E30" s="122"/>
      <c r="F30" s="122"/>
      <c r="G30" s="122"/>
      <c r="H30" s="122"/>
      <c r="I30" s="122"/>
      <c r="J30" s="122"/>
      <c r="K30" s="122"/>
      <c r="L30" s="122"/>
      <c r="M30" s="122"/>
      <c r="N30" s="122"/>
      <c r="O30" s="122"/>
      <c r="P30" s="122"/>
    </row>
    <row r="31" spans="1:16" ht="20.149999999999999" customHeight="1" x14ac:dyDescent="0.25">
      <c r="B31" s="122" t="s">
        <v>139</v>
      </c>
      <c r="C31" s="122"/>
      <c r="D31" s="122"/>
      <c r="E31" s="122"/>
      <c r="F31" s="122"/>
      <c r="G31" s="122"/>
      <c r="H31" s="122"/>
      <c r="I31" s="122"/>
      <c r="J31" s="122"/>
      <c r="K31" s="122"/>
      <c r="L31" s="122"/>
      <c r="M31" s="122"/>
      <c r="N31" s="122"/>
      <c r="O31" s="122"/>
      <c r="P31" s="122"/>
    </row>
    <row r="32" spans="1:16" ht="20.149999999999999" customHeight="1" x14ac:dyDescent="0.25">
      <c r="B32" s="122" t="s">
        <v>145</v>
      </c>
      <c r="C32" s="122"/>
      <c r="D32" s="122"/>
      <c r="E32" s="122"/>
      <c r="F32" s="122"/>
      <c r="G32" s="122"/>
      <c r="H32" s="122"/>
      <c r="I32" s="122"/>
      <c r="J32" s="122"/>
      <c r="K32" s="122"/>
      <c r="L32" s="122"/>
      <c r="M32" s="122"/>
      <c r="N32" s="122"/>
      <c r="O32" s="122"/>
      <c r="P32" s="122"/>
    </row>
    <row r="33" spans="2:16" ht="20.149999999999999" customHeight="1" x14ac:dyDescent="0.25">
      <c r="B33" s="122" t="s">
        <v>215</v>
      </c>
      <c r="C33" s="123"/>
      <c r="D33" s="123"/>
      <c r="E33" s="123"/>
      <c r="F33" s="123"/>
      <c r="G33" s="123"/>
      <c r="H33" s="123"/>
      <c r="I33" s="123"/>
      <c r="J33" s="123"/>
      <c r="K33" s="123"/>
      <c r="L33" s="123"/>
      <c r="M33" s="123"/>
      <c r="N33" s="123"/>
      <c r="O33" s="123"/>
      <c r="P33" s="123"/>
    </row>
    <row r="34" spans="2:16" ht="14.25" customHeight="1" x14ac:dyDescent="0.25">
      <c r="B34" s="28"/>
      <c r="C34" s="28"/>
      <c r="D34" s="28"/>
      <c r="E34" s="28"/>
      <c r="F34" s="28"/>
      <c r="G34" s="28"/>
      <c r="H34" s="28"/>
      <c r="I34" s="28"/>
      <c r="J34" s="28"/>
      <c r="K34" s="28"/>
      <c r="L34" s="28"/>
      <c r="M34" s="28"/>
      <c r="N34" s="28"/>
      <c r="O34" s="28"/>
      <c r="P34" s="28"/>
    </row>
    <row r="35" spans="2:16" ht="14.25" customHeight="1" x14ac:dyDescent="0.25"/>
    <row r="36" spans="2:16" ht="14.25" customHeight="1" x14ac:dyDescent="0.25"/>
    <row r="37" spans="2:16" ht="14.25" customHeight="1" x14ac:dyDescent="0.25"/>
    <row r="38" spans="2:16" ht="14.25" customHeight="1" x14ac:dyDescent="0.25"/>
    <row r="39" spans="2:16" ht="14.25" customHeight="1" x14ac:dyDescent="0.25"/>
    <row r="40" spans="2:16" ht="14.25" customHeight="1" x14ac:dyDescent="0.25"/>
    <row r="41" spans="2:16" ht="14.25" customHeight="1" x14ac:dyDescent="0.25"/>
    <row r="42" spans="2:16" ht="14.25" customHeight="1" x14ac:dyDescent="0.25"/>
    <row r="43" spans="2:16" ht="14.25" customHeight="1" x14ac:dyDescent="0.25"/>
    <row r="44" spans="2:16" ht="14.25" customHeight="1" x14ac:dyDescent="0.25"/>
    <row r="45" spans="2:16" ht="14.25" customHeight="1" x14ac:dyDescent="0.25"/>
    <row r="46" spans="2:16" ht="14.25" customHeight="1" x14ac:dyDescent="0.25"/>
    <row r="47" spans="2:16" ht="14.25" customHeight="1" x14ac:dyDescent="0.25"/>
    <row r="48" spans="2:16"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sheetData>
  <mergeCells count="19">
    <mergeCell ref="A5:C5"/>
    <mergeCell ref="A6:C6"/>
    <mergeCell ref="B16:P16"/>
    <mergeCell ref="B17:P17"/>
    <mergeCell ref="B18:P18"/>
    <mergeCell ref="B33:P33"/>
    <mergeCell ref="B30:P30"/>
    <mergeCell ref="B31:P31"/>
    <mergeCell ref="B32:P32"/>
    <mergeCell ref="B20:P20"/>
    <mergeCell ref="B22:P22"/>
    <mergeCell ref="B23:P23"/>
    <mergeCell ref="B24:P24"/>
    <mergeCell ref="B25:P25"/>
    <mergeCell ref="B26:P26"/>
    <mergeCell ref="B27:P27"/>
    <mergeCell ref="B28:P28"/>
    <mergeCell ref="B29:P29"/>
    <mergeCell ref="B21:P21"/>
  </mergeCells>
  <phoneticPr fontId="0" type="noConversion"/>
  <hyperlinks>
    <hyperlink ref="B16" location="Resumen!A1" display="Resumen" xr:uid="{00000000-0004-0000-0000-000000000000}"/>
    <hyperlink ref="B18" location="'Concursos presentados TSJ'!A1" display="Concursos presentados por TSJ" xr:uid="{00000000-0004-0000-0000-000001000000}"/>
    <hyperlink ref="B22" location="'Despidos presentados TSJ'!A1" display="Despidos presentados por TSJ" xr:uid="{00000000-0004-0000-0000-000002000000}"/>
    <hyperlink ref="B23" location="'Cantidades presentados TSJ '!A1" display="Reclamaciones de cantidad presentadas por TSJ" xr:uid="{00000000-0004-0000-0000-000003000000}"/>
    <hyperlink ref="B24" location="'Ej. Hipot. presentados TSJ '!A1" display="Ejecuciones hipotecarias presentadas por TSJ" xr:uid="{00000000-0004-0000-0000-000004000000}"/>
    <hyperlink ref="B25" location="'Embargos provincias'!Área_de_impresión" display="Embargos presentados por TSJ" xr:uid="{00000000-0004-0000-0000-000005000000}"/>
    <hyperlink ref="B17" location="'Concursos presentados TSJ'!A1" display="Concursos presentados por TSJ" xr:uid="{00000000-0004-0000-0000-000006000000}"/>
    <hyperlink ref="B27:F27" location="'Lanzamientos SC c.positivo TSJ'!A1" display="Lanzamientos con cumplimiento positivo por TSJ" xr:uid="{00000000-0004-0000-0000-000007000000}"/>
    <hyperlink ref="B26" location="'Lanzamientos SC recibidos TSJ'!A1" display="Lanzamientos recibidos en los Servicios Comunes por TSJ" xr:uid="{00000000-0004-0000-0000-000008000000}"/>
    <hyperlink ref="B27" location="'Lanzamientos SC c.positivo TSJ'!A1" display="Lanzamientos con cumplimiento positivo en los Servicios Comunes  por TSJ" xr:uid="{00000000-0004-0000-0000-000009000000}"/>
    <hyperlink ref="B28:F28" location="'Lanzamientos practicados TSJ'!A1" display="Lanzamientos practicados en los Juzgados de 1º instancia por TSJ" xr:uid="{00000000-0004-0000-0000-00000A000000}"/>
    <hyperlink ref="B23:F23" location="'Recl. cantidad TSJ'!A1" display="Reclamaciones de cantidad presentadas por TSJ" xr:uid="{00000000-0004-0000-0000-00000B000000}"/>
    <hyperlink ref="B25:E25" location="'Monitorios presentados TSJ  '!A1" display="Monitorios presentados por TSJ" xr:uid="{00000000-0004-0000-0000-00000C000000}"/>
    <hyperlink ref="B27:I27" location="'Lanzamientos con Cump ptivo TSJ'!A1" display="Lanzamientos con cumplimiento positivo en los Servicios Comunes  por TSJ" xr:uid="{00000000-0004-0000-0000-00000D000000}"/>
    <hyperlink ref="B17:D17" location="'Definiciones y conceptos'!A1" display="Definiciones y conceptos" xr:uid="{00000000-0004-0000-0000-00000E000000}"/>
    <hyperlink ref="B28:H28" location="'Lanzamientos practic. total TSJ'!A1" display="Total lanzamientos practicados en los Juzgados de 1º instancia por TSJ" xr:uid="{00000000-0004-0000-0000-00000F000000}"/>
    <hyperlink ref="B29:F29" location="'Lanzamientos practicados TSJ'!A1" display="Lanzamientos practicados en los Juzgados de 1º instancia por TSJ" xr:uid="{00000000-0004-0000-0000-000010000000}"/>
    <hyperlink ref="B29:H29" location="'Lanzamientos practic. total TSJ'!A1" display="Lanzamientos consecuencia de ejecución hipotecaria en los Juzgados de 1º instancia por TSJ" xr:uid="{00000000-0004-0000-0000-000011000000}"/>
    <hyperlink ref="B30:F30" location="'Lanzamientos practicados TSJ'!A1" display="Lanzamientos practicados en los Juzgados de 1º instancia por TSJ" xr:uid="{00000000-0004-0000-0000-000012000000}"/>
    <hyperlink ref="B30:H30" location="'Lanzamientos practic. total TSJ'!A1" display="Lanzamientos consecuencia de la Ley de Arrendamientos Urbanos en los Juzgados de 1º instancia por TSJ" xr:uid="{00000000-0004-0000-0000-000013000000}"/>
    <hyperlink ref="B31:F31" location="'Lanzamientos practicados TSJ'!A1" display="Lanzamientos practicados en los Juzgados de 1º instancia por TSJ" xr:uid="{00000000-0004-0000-0000-000014000000}"/>
    <hyperlink ref="B31:H31" location="'Lanzamientos. Otros TSJ'!A1" display="Otros lanzamientos practicados en los Juzgados de 1º instancia por TSJ" xr:uid="{00000000-0004-0000-0000-000015000000}"/>
    <hyperlink ref="B29:J29" location="'Lanzamientos E.hipotecaria TSJ'!A1" display="Lanzamientos consecuencia de ejecución hipotecaria en los Juzgados de 1º instancia por TSJ" xr:uid="{00000000-0004-0000-0000-000016000000}"/>
    <hyperlink ref="B30:K30" location="'Lanzamientos L.A.U  TSJ'!A1" display="Lanzamientos consecuencia de la Ley de Arrendamientos Urbanos en los Juzgados de 1º instancia por TSJ" xr:uid="{00000000-0004-0000-0000-000017000000}"/>
    <hyperlink ref="B20:K20" location="'Concursos p.f. presentados TSJ '!A1" display="Concursos de personas naturales no empresarios presentados en juzgados de primera instancia por TSJ" xr:uid="{00000000-0004-0000-0000-000019000000}"/>
    <hyperlink ref="B32:P32" location="'Verb. pos. ocupas'!A1" display="Verbales posesorios por ocupación ilegal de viviendas" xr:uid="{00000000-0004-0000-0000-00001A000000}"/>
    <hyperlink ref="B21" location="'Concursos presentados TSJ'!A1" display="Concursos presentados por TSJ" xr:uid="{00000000-0004-0000-0000-00001B000000}"/>
    <hyperlink ref="B21:P21" location="'Total concursos TSJ'!A1" display="Total de concursos presentados por TSJ" xr:uid="{00000000-0004-0000-0000-00001C000000}"/>
    <hyperlink ref="B18:P18" location="'Concursos TSJ pers. jurid. '!A1" display="Concursos presentados personas jurídicas en  Juzgados de lo Mercantil por TSJ" xr:uid="{00000000-0004-0000-0000-00001D000000}"/>
    <hyperlink ref="B33" location="Provincias!A1" display="Datos provinciales" xr:uid="{02088351-E982-4EA2-9B8D-148401F624BA}"/>
    <hyperlink ref="B20:P20" location="'Concursos TSJ pers. nat.no emp '!A1" display="Concursos de personas naturales no empresarios presentados en Juzgados de Primera Instancia por TSJ" xr:uid="{2EB07586-F1C9-4F49-823B-00C65428F711}"/>
  </hyperlinks>
  <pageMargins left="0.75" right="0.75" top="1" bottom="1" header="0" footer="0"/>
  <pageSetup paperSize="9" scale="63"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2:R69"/>
  <sheetViews>
    <sheetView topLeftCell="A40" zoomScaleNormal="100" workbookViewId="0">
      <selection activeCell="J43" sqref="J43"/>
    </sheetView>
  </sheetViews>
  <sheetFormatPr baseColWidth="10" defaultColWidth="11.453125" defaultRowHeight="13.5" x14ac:dyDescent="0.3"/>
  <cols>
    <col min="1" max="1" width="10.36328125" style="12" customWidth="1"/>
    <col min="2" max="2" width="30.90625" style="12" customWidth="1"/>
    <col min="3" max="13" width="12.36328125" style="12" customWidth="1"/>
    <col min="14" max="14" width="12.08984375" style="12" customWidth="1"/>
    <col min="15" max="15" width="12" style="12" hidden="1" customWidth="1"/>
    <col min="16" max="16" width="8.984375E-2" style="12" customWidth="1"/>
    <col min="17" max="17" width="11.6328125" style="12" hidden="1" customWidth="1"/>
    <col min="18" max="18" width="11.54296875" style="12" customWidth="1"/>
    <col min="19" max="19" width="13" style="12" customWidth="1"/>
    <col min="20" max="20" width="11.36328125" style="12" customWidth="1"/>
    <col min="21" max="23" width="12.36328125" style="12" customWidth="1"/>
    <col min="24" max="24" width="12.90625" style="12" customWidth="1"/>
    <col min="25" max="59" width="12.36328125" style="12" customWidth="1"/>
    <col min="60" max="16384" width="11.453125" style="12"/>
  </cols>
  <sheetData>
    <row r="2" spans="1:18" ht="40.5" customHeight="1" x14ac:dyDescent="0.3">
      <c r="B2" s="10"/>
      <c r="C2" s="19"/>
      <c r="D2" s="19"/>
      <c r="E2" s="19"/>
      <c r="F2" s="20"/>
      <c r="G2" s="19"/>
    </row>
    <row r="3" spans="1:18" ht="27.9" customHeight="1" x14ac:dyDescent="0.3">
      <c r="B3" s="10"/>
      <c r="C3" s="10"/>
      <c r="D3" s="10"/>
      <c r="E3" s="10"/>
      <c r="F3" s="10"/>
      <c r="G3" s="10"/>
      <c r="H3" s="10"/>
      <c r="I3" s="10"/>
      <c r="J3" s="10"/>
      <c r="K3" s="10"/>
      <c r="L3" s="10"/>
      <c r="M3" s="10"/>
      <c r="N3" s="10"/>
      <c r="O3" s="10"/>
      <c r="P3" s="10"/>
      <c r="Q3" s="10"/>
      <c r="R3" s="10"/>
    </row>
    <row r="4" spans="1:18" ht="21.75" customHeight="1" x14ac:dyDescent="0.3"/>
    <row r="5" spans="1:18" ht="39" customHeight="1" x14ac:dyDescent="0.3">
      <c r="C5" s="38" t="s">
        <v>237</v>
      </c>
      <c r="D5" s="38" t="s">
        <v>240</v>
      </c>
      <c r="E5" s="38" t="s">
        <v>241</v>
      </c>
      <c r="F5" s="60" t="s">
        <v>256</v>
      </c>
      <c r="G5" s="38" t="s">
        <v>257</v>
      </c>
      <c r="H5" s="38" t="s">
        <v>263</v>
      </c>
      <c r="I5" s="38" t="s">
        <v>267</v>
      </c>
      <c r="J5" s="38" t="s">
        <v>271</v>
      </c>
    </row>
    <row r="6" spans="1:18" ht="17.149999999999999" customHeight="1" thickBot="1" x14ac:dyDescent="0.35">
      <c r="B6" s="54" t="s">
        <v>52</v>
      </c>
      <c r="C6" s="40">
        <v>1446</v>
      </c>
      <c r="D6" s="40">
        <v>1064</v>
      </c>
      <c r="E6" s="40">
        <v>636</v>
      </c>
      <c r="F6" s="40">
        <v>1405</v>
      </c>
      <c r="G6" s="40">
        <v>1458</v>
      </c>
      <c r="H6" s="40">
        <v>1238</v>
      </c>
      <c r="I6" s="40">
        <v>1277</v>
      </c>
      <c r="J6" s="40">
        <v>1546</v>
      </c>
    </row>
    <row r="7" spans="1:18" ht="17.149999999999999" customHeight="1" thickBot="1" x14ac:dyDescent="0.35">
      <c r="B7" s="54" t="s">
        <v>53</v>
      </c>
      <c r="C7" s="40">
        <v>132</v>
      </c>
      <c r="D7" s="40">
        <v>90</v>
      </c>
      <c r="E7" s="40">
        <v>46</v>
      </c>
      <c r="F7" s="40">
        <v>110</v>
      </c>
      <c r="G7" s="40">
        <v>67</v>
      </c>
      <c r="H7" s="40">
        <v>86</v>
      </c>
      <c r="I7" s="40">
        <v>116</v>
      </c>
      <c r="J7" s="40">
        <v>118</v>
      </c>
    </row>
    <row r="8" spans="1:18" ht="17.149999999999999" customHeight="1" thickBot="1" x14ac:dyDescent="0.35">
      <c r="B8" s="54" t="s">
        <v>151</v>
      </c>
      <c r="C8" s="40">
        <v>89</v>
      </c>
      <c r="D8" s="40">
        <v>61</v>
      </c>
      <c r="E8" s="40">
        <v>40</v>
      </c>
      <c r="F8" s="40">
        <v>131</v>
      </c>
      <c r="G8" s="40">
        <v>98</v>
      </c>
      <c r="H8" s="40">
        <v>77</v>
      </c>
      <c r="I8" s="40">
        <v>98</v>
      </c>
      <c r="J8" s="40">
        <v>115</v>
      </c>
    </row>
    <row r="9" spans="1:18" ht="17.149999999999999" customHeight="1" thickBot="1" x14ac:dyDescent="0.35">
      <c r="B9" s="54" t="s">
        <v>47</v>
      </c>
      <c r="C9" s="40">
        <v>81</v>
      </c>
      <c r="D9" s="40">
        <v>77</v>
      </c>
      <c r="E9" s="40">
        <v>54</v>
      </c>
      <c r="F9" s="40">
        <v>91</v>
      </c>
      <c r="G9" s="40">
        <v>92</v>
      </c>
      <c r="H9" s="40">
        <v>111</v>
      </c>
      <c r="I9" s="40">
        <v>110</v>
      </c>
      <c r="J9" s="40">
        <v>88</v>
      </c>
    </row>
    <row r="10" spans="1:18" ht="17.149999999999999" customHeight="1" thickBot="1" x14ac:dyDescent="0.35">
      <c r="B10" s="54" t="s">
        <v>8</v>
      </c>
      <c r="C10" s="40">
        <v>292</v>
      </c>
      <c r="D10" s="40">
        <v>230</v>
      </c>
      <c r="E10" s="40">
        <v>116</v>
      </c>
      <c r="F10" s="40">
        <v>251</v>
      </c>
      <c r="G10" s="40">
        <v>243</v>
      </c>
      <c r="H10" s="40">
        <v>198</v>
      </c>
      <c r="I10" s="40">
        <v>225</v>
      </c>
      <c r="J10" s="40">
        <v>221</v>
      </c>
    </row>
    <row r="11" spans="1:18" ht="17.149999999999999" customHeight="1" thickBot="1" x14ac:dyDescent="0.35">
      <c r="A11" s="67"/>
      <c r="B11" s="54" t="s">
        <v>9</v>
      </c>
      <c r="C11" s="40">
        <v>68</v>
      </c>
      <c r="D11" s="40">
        <v>48</v>
      </c>
      <c r="E11" s="40">
        <v>29</v>
      </c>
      <c r="F11" s="40">
        <v>47</v>
      </c>
      <c r="G11" s="40">
        <v>71</v>
      </c>
      <c r="H11" s="40">
        <v>48</v>
      </c>
      <c r="I11" s="40">
        <v>68</v>
      </c>
      <c r="J11" s="40">
        <v>53</v>
      </c>
    </row>
    <row r="12" spans="1:18" ht="17.149999999999999" customHeight="1" thickBot="1" x14ac:dyDescent="0.35">
      <c r="A12" s="67"/>
      <c r="B12" s="54" t="s">
        <v>55</v>
      </c>
      <c r="C12" s="40">
        <v>162</v>
      </c>
      <c r="D12" s="40">
        <v>167</v>
      </c>
      <c r="E12" s="40">
        <v>91</v>
      </c>
      <c r="F12" s="40">
        <v>198</v>
      </c>
      <c r="G12" s="40">
        <v>178</v>
      </c>
      <c r="H12" s="40">
        <v>164</v>
      </c>
      <c r="I12" s="40">
        <v>239</v>
      </c>
      <c r="J12" s="40">
        <v>264</v>
      </c>
    </row>
    <row r="13" spans="1:18" ht="17.149999999999999" customHeight="1" thickBot="1" x14ac:dyDescent="0.35">
      <c r="A13" s="67"/>
      <c r="B13" s="54" t="s">
        <v>49</v>
      </c>
      <c r="C13" s="40">
        <v>271</v>
      </c>
      <c r="D13" s="40">
        <v>279</v>
      </c>
      <c r="E13" s="40">
        <v>149</v>
      </c>
      <c r="F13" s="40">
        <v>263</v>
      </c>
      <c r="G13" s="40">
        <v>243</v>
      </c>
      <c r="H13" s="40">
        <v>265</v>
      </c>
      <c r="I13" s="40">
        <v>277</v>
      </c>
      <c r="J13" s="40">
        <v>337</v>
      </c>
    </row>
    <row r="14" spans="1:18" ht="17.149999999999999" customHeight="1" thickBot="1" x14ac:dyDescent="0.35">
      <c r="A14" s="67"/>
      <c r="B14" s="54" t="s">
        <v>26</v>
      </c>
      <c r="C14" s="40">
        <v>865</v>
      </c>
      <c r="D14" s="40">
        <v>1027</v>
      </c>
      <c r="E14" s="40">
        <v>477</v>
      </c>
      <c r="F14" s="40">
        <v>1088</v>
      </c>
      <c r="G14" s="40">
        <v>1125</v>
      </c>
      <c r="H14" s="40">
        <v>1122</v>
      </c>
      <c r="I14" s="40">
        <v>1166</v>
      </c>
      <c r="J14" s="40">
        <v>1078</v>
      </c>
    </row>
    <row r="15" spans="1:18" ht="17.149999999999999" customHeight="1" thickBot="1" x14ac:dyDescent="0.35">
      <c r="A15" s="67"/>
      <c r="B15" s="54" t="s">
        <v>216</v>
      </c>
      <c r="C15" s="40">
        <v>1042</v>
      </c>
      <c r="D15" s="40">
        <v>821</v>
      </c>
      <c r="E15" s="40">
        <v>359</v>
      </c>
      <c r="F15" s="40">
        <v>878</v>
      </c>
      <c r="G15" s="40">
        <v>837</v>
      </c>
      <c r="H15" s="40">
        <v>862</v>
      </c>
      <c r="I15" s="40">
        <v>939</v>
      </c>
      <c r="J15" s="40">
        <v>765</v>
      </c>
    </row>
    <row r="16" spans="1:18" ht="17.149999999999999" customHeight="1" thickBot="1" x14ac:dyDescent="0.35">
      <c r="B16" s="54" t="s">
        <v>21</v>
      </c>
      <c r="C16" s="40">
        <v>78</v>
      </c>
      <c r="D16" s="40">
        <v>89</v>
      </c>
      <c r="E16" s="40">
        <v>37</v>
      </c>
      <c r="F16" s="40">
        <v>70</v>
      </c>
      <c r="G16" s="40">
        <v>80</v>
      </c>
      <c r="H16" s="40">
        <v>92</v>
      </c>
      <c r="I16" s="40">
        <v>79</v>
      </c>
      <c r="J16" s="40">
        <v>120</v>
      </c>
    </row>
    <row r="17" spans="2:18" ht="17.149999999999999" customHeight="1" thickBot="1" x14ac:dyDescent="0.35">
      <c r="B17" s="54" t="s">
        <v>10</v>
      </c>
      <c r="C17" s="40">
        <v>177</v>
      </c>
      <c r="D17" s="40">
        <v>203</v>
      </c>
      <c r="E17" s="40">
        <v>103</v>
      </c>
      <c r="F17" s="40">
        <v>288</v>
      </c>
      <c r="G17" s="40">
        <v>210</v>
      </c>
      <c r="H17" s="40">
        <v>217</v>
      </c>
      <c r="I17" s="40">
        <v>262</v>
      </c>
      <c r="J17" s="40">
        <v>255</v>
      </c>
    </row>
    <row r="18" spans="2:18" ht="17.149999999999999" customHeight="1" thickBot="1" x14ac:dyDescent="0.35">
      <c r="B18" s="54" t="s">
        <v>152</v>
      </c>
      <c r="C18" s="40">
        <v>521</v>
      </c>
      <c r="D18" s="40">
        <v>567</v>
      </c>
      <c r="E18" s="40">
        <v>280</v>
      </c>
      <c r="F18" s="40">
        <v>668</v>
      </c>
      <c r="G18" s="40">
        <v>471</v>
      </c>
      <c r="H18" s="40">
        <v>529</v>
      </c>
      <c r="I18" s="40">
        <v>491</v>
      </c>
      <c r="J18" s="40">
        <v>713</v>
      </c>
    </row>
    <row r="19" spans="2:18" ht="17.149999999999999" customHeight="1" thickBot="1" x14ac:dyDescent="0.35">
      <c r="B19" s="54" t="s">
        <v>153</v>
      </c>
      <c r="C19" s="40">
        <v>297</v>
      </c>
      <c r="D19" s="40">
        <v>195</v>
      </c>
      <c r="E19" s="40">
        <v>151</v>
      </c>
      <c r="F19" s="40">
        <v>229</v>
      </c>
      <c r="G19" s="40">
        <v>295</v>
      </c>
      <c r="H19" s="40">
        <v>301</v>
      </c>
      <c r="I19" s="40">
        <v>295</v>
      </c>
      <c r="J19" s="40">
        <v>338</v>
      </c>
    </row>
    <row r="20" spans="2:18" ht="17.149999999999999" customHeight="1" thickBot="1" x14ac:dyDescent="0.35">
      <c r="B20" s="54" t="s">
        <v>154</v>
      </c>
      <c r="C20" s="40">
        <v>30</v>
      </c>
      <c r="D20" s="40">
        <v>37</v>
      </c>
      <c r="E20" s="40">
        <v>15</v>
      </c>
      <c r="F20" s="40">
        <v>41</v>
      </c>
      <c r="G20" s="40">
        <v>37</v>
      </c>
      <c r="H20" s="40">
        <v>43</v>
      </c>
      <c r="I20" s="40">
        <v>20</v>
      </c>
      <c r="J20" s="40">
        <v>39</v>
      </c>
    </row>
    <row r="21" spans="2:18" ht="17.149999999999999" customHeight="1" thickBot="1" x14ac:dyDescent="0.35">
      <c r="B21" s="54" t="s">
        <v>51</v>
      </c>
      <c r="C21" s="40">
        <v>178</v>
      </c>
      <c r="D21" s="40">
        <v>175</v>
      </c>
      <c r="E21" s="40">
        <v>110</v>
      </c>
      <c r="F21" s="40">
        <v>152</v>
      </c>
      <c r="G21" s="40">
        <v>124</v>
      </c>
      <c r="H21" s="40">
        <v>104</v>
      </c>
      <c r="I21" s="40">
        <v>101</v>
      </c>
      <c r="J21" s="40">
        <v>146</v>
      </c>
    </row>
    <row r="22" spans="2:18" ht="17.149999999999999" customHeight="1" thickBot="1" x14ac:dyDescent="0.35">
      <c r="B22" s="54" t="s">
        <v>11</v>
      </c>
      <c r="C22" s="40">
        <v>24</v>
      </c>
      <c r="D22" s="40">
        <v>31</v>
      </c>
      <c r="E22" s="40">
        <v>23</v>
      </c>
      <c r="F22" s="40">
        <v>37</v>
      </c>
      <c r="G22" s="40">
        <v>29</v>
      </c>
      <c r="H22" s="40">
        <v>26</v>
      </c>
      <c r="I22" s="40">
        <v>31</v>
      </c>
      <c r="J22" s="40">
        <v>33</v>
      </c>
    </row>
    <row r="23" spans="2:18" ht="17.149999999999999" customHeight="1" thickBot="1" x14ac:dyDescent="0.35">
      <c r="B23" s="56" t="s">
        <v>22</v>
      </c>
      <c r="C23" s="57">
        <v>5753</v>
      </c>
      <c r="D23" s="57">
        <v>5161</v>
      </c>
      <c r="E23" s="57">
        <v>2716</v>
      </c>
      <c r="F23" s="57">
        <v>5947</v>
      </c>
      <c r="G23" s="57">
        <v>5658</v>
      </c>
      <c r="H23" s="57">
        <v>5483</v>
      </c>
      <c r="I23" s="57">
        <v>5794</v>
      </c>
      <c r="J23" s="57">
        <v>6229</v>
      </c>
    </row>
    <row r="24" spans="2:18" ht="11.25" customHeight="1" x14ac:dyDescent="0.3">
      <c r="C24" s="18"/>
      <c r="G24" s="18"/>
      <c r="J24" s="68"/>
      <c r="K24" s="68"/>
    </row>
    <row r="25" spans="2:18" ht="39" customHeight="1" x14ac:dyDescent="0.3">
      <c r="B25" s="58"/>
      <c r="C25" s="58"/>
      <c r="D25" s="58"/>
      <c r="E25" s="58"/>
      <c r="F25"/>
      <c r="G25"/>
      <c r="H25"/>
      <c r="I25"/>
      <c r="J25"/>
      <c r="K25"/>
      <c r="L25"/>
      <c r="M25"/>
      <c r="N25"/>
      <c r="O25"/>
      <c r="P25"/>
      <c r="Q25"/>
      <c r="R25"/>
    </row>
    <row r="26" spans="2:18" ht="15" customHeight="1" x14ac:dyDescent="0.3"/>
    <row r="27" spans="2:18" ht="39" customHeight="1" x14ac:dyDescent="0.3">
      <c r="C27" s="39" t="s">
        <v>258</v>
      </c>
      <c r="D27" s="39" t="s">
        <v>264</v>
      </c>
      <c r="E27" s="39" t="s">
        <v>268</v>
      </c>
      <c r="F27" s="39" t="s">
        <v>272</v>
      </c>
    </row>
    <row r="28" spans="2:18" ht="17.149999999999999" customHeight="1" thickBot="1" x14ac:dyDescent="0.35">
      <c r="B28" s="54" t="s">
        <v>52</v>
      </c>
      <c r="C28" s="36">
        <f t="shared" ref="C28:F45" si="0">+(G6-C6)/C6</f>
        <v>8.2987551867219917E-3</v>
      </c>
      <c r="D28" s="36">
        <f t="shared" si="0"/>
        <v>0.16353383458646617</v>
      </c>
      <c r="E28" s="36">
        <f t="shared" si="0"/>
        <v>1.0078616352201257</v>
      </c>
      <c r="F28" s="36">
        <f t="shared" si="0"/>
        <v>0.100355871886121</v>
      </c>
    </row>
    <row r="29" spans="2:18" ht="17.149999999999999" customHeight="1" thickBot="1" x14ac:dyDescent="0.35">
      <c r="B29" s="54" t="s">
        <v>53</v>
      </c>
      <c r="C29" s="36">
        <f t="shared" si="0"/>
        <v>-0.49242424242424243</v>
      </c>
      <c r="D29" s="36">
        <f t="shared" si="0"/>
        <v>-4.4444444444444446E-2</v>
      </c>
      <c r="E29" s="36">
        <f t="shared" si="0"/>
        <v>1.5217391304347827</v>
      </c>
      <c r="F29" s="36">
        <f t="shared" si="0"/>
        <v>7.2727272727272724E-2</v>
      </c>
    </row>
    <row r="30" spans="2:18" ht="17.149999999999999" customHeight="1" thickBot="1" x14ac:dyDescent="0.35">
      <c r="B30" s="54" t="s">
        <v>151</v>
      </c>
      <c r="C30" s="36">
        <f t="shared" si="0"/>
        <v>0.10112359550561797</v>
      </c>
      <c r="D30" s="36">
        <f t="shared" si="0"/>
        <v>0.26229508196721313</v>
      </c>
      <c r="E30" s="36">
        <f t="shared" si="0"/>
        <v>1.45</v>
      </c>
      <c r="F30" s="36">
        <f t="shared" si="0"/>
        <v>-0.12213740458015267</v>
      </c>
    </row>
    <row r="31" spans="2:18" ht="17.149999999999999" customHeight="1" thickBot="1" x14ac:dyDescent="0.35">
      <c r="B31" s="54" t="s">
        <v>47</v>
      </c>
      <c r="C31" s="36">
        <f t="shared" si="0"/>
        <v>0.13580246913580246</v>
      </c>
      <c r="D31" s="36">
        <f t="shared" si="0"/>
        <v>0.44155844155844154</v>
      </c>
      <c r="E31" s="36">
        <f t="shared" si="0"/>
        <v>1.037037037037037</v>
      </c>
      <c r="F31" s="36">
        <f t="shared" si="0"/>
        <v>-3.2967032967032968E-2</v>
      </c>
    </row>
    <row r="32" spans="2:18" ht="17.149999999999999" customHeight="1" thickBot="1" x14ac:dyDescent="0.35">
      <c r="B32" s="54" t="s">
        <v>8</v>
      </c>
      <c r="C32" s="36">
        <f t="shared" si="0"/>
        <v>-0.1678082191780822</v>
      </c>
      <c r="D32" s="36">
        <f t="shared" si="0"/>
        <v>-0.1391304347826087</v>
      </c>
      <c r="E32" s="36">
        <f t="shared" si="0"/>
        <v>0.93965517241379315</v>
      </c>
      <c r="F32" s="36">
        <f t="shared" si="0"/>
        <v>-0.11952191235059761</v>
      </c>
    </row>
    <row r="33" spans="2:6" ht="17.149999999999999" customHeight="1" thickBot="1" x14ac:dyDescent="0.35">
      <c r="B33" s="54" t="s">
        <v>9</v>
      </c>
      <c r="C33" s="36">
        <f t="shared" si="0"/>
        <v>4.4117647058823532E-2</v>
      </c>
      <c r="D33" s="36">
        <f t="shared" si="0"/>
        <v>0</v>
      </c>
      <c r="E33" s="36">
        <f t="shared" si="0"/>
        <v>1.3448275862068966</v>
      </c>
      <c r="F33" s="36">
        <f t="shared" si="0"/>
        <v>0.1276595744680851</v>
      </c>
    </row>
    <row r="34" spans="2:6" ht="17.149999999999999" customHeight="1" thickBot="1" x14ac:dyDescent="0.35">
      <c r="B34" s="54" t="s">
        <v>55</v>
      </c>
      <c r="C34" s="36">
        <f t="shared" si="0"/>
        <v>9.8765432098765427E-2</v>
      </c>
      <c r="D34" s="36">
        <f t="shared" si="0"/>
        <v>-1.7964071856287425E-2</v>
      </c>
      <c r="E34" s="36">
        <f t="shared" si="0"/>
        <v>1.6263736263736264</v>
      </c>
      <c r="F34" s="36">
        <f t="shared" si="0"/>
        <v>0.33333333333333331</v>
      </c>
    </row>
    <row r="35" spans="2:6" ht="17.149999999999999" customHeight="1" thickBot="1" x14ac:dyDescent="0.35">
      <c r="B35" s="54" t="s">
        <v>49</v>
      </c>
      <c r="C35" s="36">
        <f t="shared" si="0"/>
        <v>-0.10332103321033211</v>
      </c>
      <c r="D35" s="36">
        <f t="shared" si="0"/>
        <v>-5.0179211469534052E-2</v>
      </c>
      <c r="E35" s="36">
        <f t="shared" si="0"/>
        <v>0.85906040268456374</v>
      </c>
      <c r="F35" s="36">
        <f t="shared" si="0"/>
        <v>0.28136882129277568</v>
      </c>
    </row>
    <row r="36" spans="2:6" ht="17.149999999999999" customHeight="1" thickBot="1" x14ac:dyDescent="0.35">
      <c r="B36" s="54" t="s">
        <v>26</v>
      </c>
      <c r="C36" s="36">
        <f t="shared" si="0"/>
        <v>0.30057803468208094</v>
      </c>
      <c r="D36" s="36">
        <f t="shared" si="0"/>
        <v>9.2502434274586168E-2</v>
      </c>
      <c r="E36" s="36">
        <f t="shared" si="0"/>
        <v>1.4444444444444444</v>
      </c>
      <c r="F36" s="36">
        <f t="shared" si="0"/>
        <v>-9.1911764705882356E-3</v>
      </c>
    </row>
    <row r="37" spans="2:6" ht="17.149999999999999" customHeight="1" thickBot="1" x14ac:dyDescent="0.35">
      <c r="B37" s="54" t="s">
        <v>216</v>
      </c>
      <c r="C37" s="36">
        <f t="shared" si="0"/>
        <v>-0.19673704414587331</v>
      </c>
      <c r="D37" s="36">
        <f t="shared" si="0"/>
        <v>4.9939098660170524E-2</v>
      </c>
      <c r="E37" s="36">
        <f t="shared" si="0"/>
        <v>1.6155988857938719</v>
      </c>
      <c r="F37" s="36">
        <f t="shared" si="0"/>
        <v>-0.12870159453302962</v>
      </c>
    </row>
    <row r="38" spans="2:6" ht="17.149999999999999" customHeight="1" thickBot="1" x14ac:dyDescent="0.35">
      <c r="B38" s="54" t="s">
        <v>21</v>
      </c>
      <c r="C38" s="36">
        <f t="shared" si="0"/>
        <v>2.564102564102564E-2</v>
      </c>
      <c r="D38" s="36">
        <f t="shared" si="0"/>
        <v>3.3707865168539325E-2</v>
      </c>
      <c r="E38" s="36">
        <f t="shared" si="0"/>
        <v>1.1351351351351351</v>
      </c>
      <c r="F38" s="36">
        <f t="shared" si="0"/>
        <v>0.7142857142857143</v>
      </c>
    </row>
    <row r="39" spans="2:6" ht="17.149999999999999" customHeight="1" thickBot="1" x14ac:dyDescent="0.35">
      <c r="B39" s="54" t="s">
        <v>10</v>
      </c>
      <c r="C39" s="36">
        <f t="shared" si="0"/>
        <v>0.1864406779661017</v>
      </c>
      <c r="D39" s="36">
        <f t="shared" si="0"/>
        <v>6.8965517241379309E-2</v>
      </c>
      <c r="E39" s="36">
        <f t="shared" si="0"/>
        <v>1.5436893203883495</v>
      </c>
      <c r="F39" s="36">
        <f t="shared" si="0"/>
        <v>-0.11458333333333333</v>
      </c>
    </row>
    <row r="40" spans="2:6" ht="17.149999999999999" customHeight="1" thickBot="1" x14ac:dyDescent="0.35">
      <c r="B40" s="54" t="s">
        <v>152</v>
      </c>
      <c r="C40" s="36">
        <f t="shared" si="0"/>
        <v>-9.5969289827255277E-2</v>
      </c>
      <c r="D40" s="36">
        <f t="shared" si="0"/>
        <v>-6.7019400352733682E-2</v>
      </c>
      <c r="E40" s="36">
        <f t="shared" si="0"/>
        <v>0.75357142857142856</v>
      </c>
      <c r="F40" s="36">
        <f t="shared" si="0"/>
        <v>6.7365269461077848E-2</v>
      </c>
    </row>
    <row r="41" spans="2:6" ht="17.149999999999999" customHeight="1" thickBot="1" x14ac:dyDescent="0.35">
      <c r="B41" s="54" t="s">
        <v>153</v>
      </c>
      <c r="C41" s="36">
        <f t="shared" si="0"/>
        <v>-6.7340067340067337E-3</v>
      </c>
      <c r="D41" s="36">
        <f t="shared" si="0"/>
        <v>0.54358974358974355</v>
      </c>
      <c r="E41" s="36">
        <f t="shared" si="0"/>
        <v>0.95364238410596025</v>
      </c>
      <c r="F41" s="36">
        <f t="shared" si="0"/>
        <v>0.4759825327510917</v>
      </c>
    </row>
    <row r="42" spans="2:6" ht="17.149999999999999" customHeight="1" thickBot="1" x14ac:dyDescent="0.35">
      <c r="B42" s="54" t="s">
        <v>154</v>
      </c>
      <c r="C42" s="36">
        <f t="shared" si="0"/>
        <v>0.23333333333333334</v>
      </c>
      <c r="D42" s="36">
        <f t="shared" si="0"/>
        <v>0.16216216216216217</v>
      </c>
      <c r="E42" s="36">
        <f t="shared" si="0"/>
        <v>0.33333333333333331</v>
      </c>
      <c r="F42" s="36">
        <f t="shared" si="0"/>
        <v>-4.878048780487805E-2</v>
      </c>
    </row>
    <row r="43" spans="2:6" ht="17.149999999999999" customHeight="1" thickBot="1" x14ac:dyDescent="0.35">
      <c r="B43" s="54" t="s">
        <v>51</v>
      </c>
      <c r="C43" s="36">
        <f t="shared" si="0"/>
        <v>-0.30337078651685395</v>
      </c>
      <c r="D43" s="36">
        <f t="shared" si="0"/>
        <v>-0.40571428571428569</v>
      </c>
      <c r="E43" s="36">
        <f t="shared" si="0"/>
        <v>-8.1818181818181818E-2</v>
      </c>
      <c r="F43" s="36">
        <f t="shared" si="0"/>
        <v>-3.9473684210526314E-2</v>
      </c>
    </row>
    <row r="44" spans="2:6" ht="17.149999999999999" customHeight="1" thickBot="1" x14ac:dyDescent="0.35">
      <c r="B44" s="54" t="s">
        <v>11</v>
      </c>
      <c r="C44" s="36">
        <f t="shared" si="0"/>
        <v>0.20833333333333334</v>
      </c>
      <c r="D44" s="36">
        <f t="shared" si="0"/>
        <v>-0.16129032258064516</v>
      </c>
      <c r="E44" s="36">
        <f t="shared" si="0"/>
        <v>0.34782608695652173</v>
      </c>
      <c r="F44" s="36">
        <f t="shared" si="0"/>
        <v>-0.10810810810810811</v>
      </c>
    </row>
    <row r="45" spans="2:6" ht="17.149999999999999" customHeight="1" thickBot="1" x14ac:dyDescent="0.35">
      <c r="B45" s="56" t="s">
        <v>22</v>
      </c>
      <c r="C45" s="65">
        <f t="shared" si="0"/>
        <v>-1.6513123587693378E-2</v>
      </c>
      <c r="D45" s="65">
        <f t="shared" si="0"/>
        <v>6.2391009494284055E-2</v>
      </c>
      <c r="E45" s="65">
        <f t="shared" si="0"/>
        <v>1.1332842415316642</v>
      </c>
      <c r="F45" s="65">
        <f t="shared" si="0"/>
        <v>4.7418866655456533E-2</v>
      </c>
    </row>
    <row r="51" spans="2:17" ht="39" customHeight="1" x14ac:dyDescent="0.3">
      <c r="C51" s="38" t="s">
        <v>226</v>
      </c>
      <c r="D51" s="38" t="s">
        <v>227</v>
      </c>
      <c r="E51" s="38" t="s">
        <v>228</v>
      </c>
      <c r="F51" s="60" t="s">
        <v>232</v>
      </c>
      <c r="G51" s="38" t="s">
        <v>257</v>
      </c>
      <c r="H51" s="38" t="s">
        <v>263</v>
      </c>
      <c r="I51" s="38" t="s">
        <v>267</v>
      </c>
      <c r="J51" s="38" t="s">
        <v>271</v>
      </c>
      <c r="O51" s="111">
        <v>2023</v>
      </c>
      <c r="P51" s="12">
        <v>2024</v>
      </c>
      <c r="Q51" s="119">
        <v>45474</v>
      </c>
    </row>
    <row r="52" spans="2:17" ht="14" thickBot="1" x14ac:dyDescent="0.35">
      <c r="B52" s="54" t="s">
        <v>52</v>
      </c>
      <c r="C52" s="102">
        <f t="shared" ref="C52:F61" si="1">+C6/$O52*100000</f>
        <v>16.520631595399447</v>
      </c>
      <c r="D52" s="102">
        <f t="shared" si="1"/>
        <v>12.156260039768336</v>
      </c>
      <c r="E52" s="102">
        <f t="shared" si="1"/>
        <v>7.2663358884329527</v>
      </c>
      <c r="F52" s="102">
        <f t="shared" si="1"/>
        <v>16.052204281836946</v>
      </c>
      <c r="G52" s="102">
        <f>+G6/$Q52*100000</f>
        <v>16.555095767481976</v>
      </c>
      <c r="H52" s="102">
        <f>+H6/$Q52*100000</f>
        <v>14.057070343033393</v>
      </c>
      <c r="I52" s="102">
        <f>+I6/$Q52*100000</f>
        <v>14.499902122822007</v>
      </c>
      <c r="J52" s="102">
        <f>+J6/$Q52*100000</f>
        <v>17.554305937261411</v>
      </c>
      <c r="O52" s="110">
        <v>8752692</v>
      </c>
      <c r="P52" s="12">
        <v>8799472</v>
      </c>
      <c r="Q52" s="12">
        <v>8806956</v>
      </c>
    </row>
    <row r="53" spans="2:17" ht="14" thickBot="1" x14ac:dyDescent="0.35">
      <c r="B53" s="54" t="s">
        <v>53</v>
      </c>
      <c r="C53" s="102">
        <f t="shared" si="1"/>
        <v>9.84127954527324</v>
      </c>
      <c r="D53" s="102">
        <f t="shared" si="1"/>
        <v>6.7099633263226632</v>
      </c>
      <c r="E53" s="102">
        <f t="shared" si="1"/>
        <v>3.4295368112315838</v>
      </c>
      <c r="F53" s="102">
        <f t="shared" si="1"/>
        <v>8.2010662877277003</v>
      </c>
      <c r="G53" s="102">
        <f t="shared" ref="G53:G69" si="2">+G7/$P53*100000</f>
        <v>4.974732812298134</v>
      </c>
      <c r="H53" s="102">
        <f t="shared" ref="H53:J69" si="3">+H7/$Q53*100000</f>
        <v>6.3788471494712233</v>
      </c>
      <c r="I53" s="102">
        <f t="shared" si="3"/>
        <v>8.6040263876588607</v>
      </c>
      <c r="J53" s="102">
        <f t="shared" si="3"/>
        <v>8.7523716702047007</v>
      </c>
      <c r="O53" s="110">
        <v>1341289</v>
      </c>
      <c r="P53" s="12">
        <v>1346806</v>
      </c>
      <c r="Q53" s="12">
        <v>1348206</v>
      </c>
    </row>
    <row r="54" spans="2:17" ht="17.25" customHeight="1" thickBot="1" x14ac:dyDescent="0.35">
      <c r="B54" s="54" t="s">
        <v>151</v>
      </c>
      <c r="C54" s="102">
        <f t="shared" si="1"/>
        <v>8.8463908713198016</v>
      </c>
      <c r="D54" s="102">
        <f t="shared" si="1"/>
        <v>6.0632566646124486</v>
      </c>
      <c r="E54" s="102">
        <f t="shared" si="1"/>
        <v>3.9759060095819336</v>
      </c>
      <c r="F54" s="102">
        <f t="shared" si="1"/>
        <v>13.021092181380833</v>
      </c>
      <c r="G54" s="102">
        <f t="shared" si="2"/>
        <v>9.7190596710594175</v>
      </c>
      <c r="H54" s="102">
        <f t="shared" si="3"/>
        <v>7.6233246011615172</v>
      </c>
      <c r="I54" s="102">
        <f t="shared" si="3"/>
        <v>9.7024131287510222</v>
      </c>
      <c r="J54" s="102">
        <f t="shared" si="3"/>
        <v>11.385484793942526</v>
      </c>
      <c r="O54" s="110">
        <v>1006060</v>
      </c>
      <c r="P54" s="12">
        <v>1008328</v>
      </c>
      <c r="Q54" s="12">
        <v>1010058</v>
      </c>
    </row>
    <row r="55" spans="2:17" ht="14" thickBot="1" x14ac:dyDescent="0.35">
      <c r="B55" s="54" t="s">
        <v>47</v>
      </c>
      <c r="C55" s="102">
        <f t="shared" si="1"/>
        <v>6.6947349628814132</v>
      </c>
      <c r="D55" s="102">
        <f t="shared" si="1"/>
        <v>6.3641307671835667</v>
      </c>
      <c r="E55" s="102">
        <f t="shared" si="1"/>
        <v>4.4631566419209427</v>
      </c>
      <c r="F55" s="102">
        <f t="shared" si="1"/>
        <v>7.5212454521260339</v>
      </c>
      <c r="G55" s="102">
        <f t="shared" si="2"/>
        <v>7.4547891348068962</v>
      </c>
      <c r="H55" s="102">
        <f t="shared" si="3"/>
        <v>8.9601973503647034</v>
      </c>
      <c r="I55" s="102">
        <f t="shared" si="3"/>
        <v>8.8794748517127697</v>
      </c>
      <c r="J55" s="102">
        <f t="shared" si="3"/>
        <v>7.1035798813702158</v>
      </c>
      <c r="O55" s="110">
        <v>1209906</v>
      </c>
      <c r="P55" s="12">
        <v>1234106</v>
      </c>
      <c r="Q55" s="12">
        <v>1238812</v>
      </c>
    </row>
    <row r="56" spans="2:17" ht="14" thickBot="1" x14ac:dyDescent="0.35">
      <c r="B56" s="54" t="s">
        <v>8</v>
      </c>
      <c r="C56" s="102">
        <f t="shared" si="1"/>
        <v>13.19466284925188</v>
      </c>
      <c r="D56" s="102">
        <f t="shared" si="1"/>
        <v>10.393056353862784</v>
      </c>
      <c r="E56" s="102">
        <f t="shared" si="1"/>
        <v>5.2417153784699249</v>
      </c>
      <c r="F56" s="102">
        <f t="shared" si="1"/>
        <v>11.341987586171994</v>
      </c>
      <c r="G56" s="102">
        <f t="shared" si="2"/>
        <v>10.845183444269592</v>
      </c>
      <c r="H56" s="102">
        <f t="shared" si="3"/>
        <v>8.8151542295822338</v>
      </c>
      <c r="I56" s="102">
        <f t="shared" si="3"/>
        <v>10.017220715434355</v>
      </c>
      <c r="J56" s="102">
        <f t="shared" si="3"/>
        <v>9.8391367916044121</v>
      </c>
      <c r="O56" s="110">
        <v>2213016</v>
      </c>
      <c r="P56" s="12">
        <v>2240626</v>
      </c>
      <c r="Q56" s="12">
        <v>2246132</v>
      </c>
    </row>
    <row r="57" spans="2:17" ht="14" thickBot="1" x14ac:dyDescent="0.35">
      <c r="B57" s="54" t="s">
        <v>9</v>
      </c>
      <c r="C57" s="102">
        <f t="shared" si="1"/>
        <v>11.557019444685215</v>
      </c>
      <c r="D57" s="102">
        <f t="shared" si="1"/>
        <v>8.157896078601329</v>
      </c>
      <c r="E57" s="102">
        <f t="shared" si="1"/>
        <v>4.9287288808216356</v>
      </c>
      <c r="F57" s="102">
        <f t="shared" si="1"/>
        <v>7.9879399102971345</v>
      </c>
      <c r="G57" s="102">
        <f t="shared" si="2"/>
        <v>12.01345506967804</v>
      </c>
      <c r="H57" s="102">
        <f t="shared" si="3"/>
        <v>8.1143309227008551</v>
      </c>
      <c r="I57" s="102">
        <f t="shared" si="3"/>
        <v>11.495302140492878</v>
      </c>
      <c r="J57" s="102">
        <f t="shared" si="3"/>
        <v>8.9595737271488609</v>
      </c>
      <c r="O57" s="110">
        <v>588387</v>
      </c>
      <c r="P57" s="12">
        <v>591004</v>
      </c>
      <c r="Q57" s="12">
        <v>591546</v>
      </c>
    </row>
    <row r="58" spans="2:17" ht="14" thickBot="1" x14ac:dyDescent="0.35">
      <c r="B58" s="54" t="s">
        <v>55</v>
      </c>
      <c r="C58" s="102">
        <f t="shared" si="1"/>
        <v>6.7961486812744702</v>
      </c>
      <c r="D58" s="102">
        <f t="shared" si="1"/>
        <v>7.0059063566224484</v>
      </c>
      <c r="E58" s="102">
        <f t="shared" si="1"/>
        <v>3.8175896913331906</v>
      </c>
      <c r="F58" s="102">
        <f t="shared" si="1"/>
        <v>8.3064039437799089</v>
      </c>
      <c r="G58" s="102">
        <f t="shared" si="2"/>
        <v>7.4504763072760598</v>
      </c>
      <c r="H58" s="102">
        <f t="shared" si="3"/>
        <v>6.8610031874380057</v>
      </c>
      <c r="I58" s="102">
        <f t="shared" si="3"/>
        <v>9.9986570841322138</v>
      </c>
      <c r="J58" s="102">
        <f t="shared" si="3"/>
        <v>11.044541716363618</v>
      </c>
      <c r="O58" s="110">
        <v>2383703</v>
      </c>
      <c r="P58" s="12">
        <v>2389109</v>
      </c>
      <c r="Q58" s="12">
        <v>2390321</v>
      </c>
    </row>
    <row r="59" spans="2:17" ht="14" thickBot="1" x14ac:dyDescent="0.35">
      <c r="B59" s="54" t="s">
        <v>49</v>
      </c>
      <c r="C59" s="102">
        <f t="shared" si="1"/>
        <v>13.003302166993109</v>
      </c>
      <c r="D59" s="102">
        <f t="shared" si="1"/>
        <v>13.387163485575931</v>
      </c>
      <c r="E59" s="102">
        <f t="shared" si="1"/>
        <v>7.1494170586050672</v>
      </c>
      <c r="F59" s="102">
        <f t="shared" si="1"/>
        <v>12.619440848410287</v>
      </c>
      <c r="G59" s="102">
        <f t="shared" si="2"/>
        <v>11.551691681070627</v>
      </c>
      <c r="H59" s="102">
        <f t="shared" si="3"/>
        <v>12.574617304571468</v>
      </c>
      <c r="I59" s="102">
        <f t="shared" si="3"/>
        <v>13.144033937231308</v>
      </c>
      <c r="J59" s="102">
        <f t="shared" si="3"/>
        <v>15.991117100530507</v>
      </c>
      <c r="O59" s="110">
        <v>2084086</v>
      </c>
      <c r="P59" s="12">
        <v>2103588</v>
      </c>
      <c r="Q59" s="12">
        <v>2107420</v>
      </c>
    </row>
    <row r="60" spans="2:17" ht="14" thickBot="1" x14ac:dyDescent="0.35">
      <c r="B60" s="54" t="s">
        <v>26</v>
      </c>
      <c r="C60" s="102">
        <f t="shared" si="1"/>
        <v>10.94664705466224</v>
      </c>
      <c r="D60" s="102">
        <f t="shared" si="1"/>
        <v>12.996770549292624</v>
      </c>
      <c r="E60" s="102">
        <f t="shared" si="1"/>
        <v>6.0364747341894667</v>
      </c>
      <c r="F60" s="102">
        <f t="shared" si="1"/>
        <v>13.768730630604066</v>
      </c>
      <c r="G60" s="102">
        <f t="shared" si="2"/>
        <v>13.985414145407285</v>
      </c>
      <c r="H60" s="102">
        <f t="shared" si="3"/>
        <v>13.906482007094537</v>
      </c>
      <c r="I60" s="102">
        <f t="shared" si="3"/>
        <v>14.451834242666873</v>
      </c>
      <c r="J60" s="102">
        <f t="shared" si="3"/>
        <v>13.361129771522203</v>
      </c>
      <c r="O60" s="110">
        <v>7901963</v>
      </c>
      <c r="P60" s="12">
        <v>8044095</v>
      </c>
      <c r="Q60" s="12">
        <v>8068180</v>
      </c>
    </row>
    <row r="61" spans="2:17" ht="14" thickBot="1" x14ac:dyDescent="0.35">
      <c r="B61" s="54" t="s">
        <v>216</v>
      </c>
      <c r="C61" s="102">
        <f t="shared" si="1"/>
        <v>19.976247053647342</v>
      </c>
      <c r="D61" s="102">
        <f t="shared" si="1"/>
        <v>15.739442256280679</v>
      </c>
      <c r="E61" s="102">
        <f t="shared" si="1"/>
        <v>6.8824114129168859</v>
      </c>
      <c r="F61" s="102">
        <f t="shared" si="1"/>
        <v>16.832192814877512</v>
      </c>
      <c r="G61" s="102">
        <f t="shared" si="2"/>
        <v>15.679051868813728</v>
      </c>
      <c r="H61" s="102">
        <f t="shared" si="3"/>
        <v>16.084163088935533</v>
      </c>
      <c r="I61" s="102">
        <f t="shared" si="3"/>
        <v>17.520915476230236</v>
      </c>
      <c r="J61" s="102">
        <f t="shared" si="3"/>
        <v>14.274228263382462</v>
      </c>
      <c r="O61" s="110">
        <v>5216195</v>
      </c>
      <c r="P61" s="12">
        <v>5338333</v>
      </c>
      <c r="Q61" s="12">
        <v>5359309</v>
      </c>
    </row>
    <row r="62" spans="2:17" ht="14" thickBot="1" x14ac:dyDescent="0.35">
      <c r="B62" s="54" t="s">
        <v>21</v>
      </c>
      <c r="C62" s="102">
        <f t="shared" ref="C62:F69" si="4">+C16/$O62*100000</f>
        <v>7.3982316329414797</v>
      </c>
      <c r="D62" s="102">
        <f t="shared" si="4"/>
        <v>8.4415719914332268</v>
      </c>
      <c r="E62" s="102">
        <f t="shared" si="4"/>
        <v>3.50941756947224</v>
      </c>
      <c r="F62" s="102">
        <f t="shared" si="4"/>
        <v>6.6394386449474823</v>
      </c>
      <c r="G62" s="102">
        <f t="shared" si="2"/>
        <v>7.603189538011196</v>
      </c>
      <c r="H62" s="102">
        <f t="shared" si="3"/>
        <v>8.74607021002927</v>
      </c>
      <c r="I62" s="102">
        <f t="shared" si="3"/>
        <v>7.5102124629599176</v>
      </c>
      <c r="J62" s="102">
        <f t="shared" si="3"/>
        <v>11.407917665255571</v>
      </c>
      <c r="O62" s="110">
        <v>1054306</v>
      </c>
      <c r="P62" s="12">
        <v>1052190</v>
      </c>
      <c r="Q62" s="12">
        <v>1051901</v>
      </c>
    </row>
    <row r="63" spans="2:17" ht="14" thickBot="1" x14ac:dyDescent="0.35">
      <c r="B63" s="54" t="s">
        <v>10</v>
      </c>
      <c r="C63" s="102">
        <f t="shared" si="4"/>
        <v>6.5569543724883523</v>
      </c>
      <c r="D63" s="102">
        <f t="shared" si="4"/>
        <v>7.5201228113849483</v>
      </c>
      <c r="E63" s="102">
        <f t="shared" si="4"/>
        <v>3.8156288156288158</v>
      </c>
      <c r="F63" s="102">
        <f t="shared" si="4"/>
        <v>10.66894270777766</v>
      </c>
      <c r="G63" s="102">
        <f t="shared" si="2"/>
        <v>7.7601736800776022</v>
      </c>
      <c r="H63" s="102">
        <f t="shared" si="3"/>
        <v>8.0163933396701026</v>
      </c>
      <c r="I63" s="102">
        <f t="shared" si="3"/>
        <v>9.6787790552698922</v>
      </c>
      <c r="J63" s="102">
        <f t="shared" si="3"/>
        <v>9.4201857217321479</v>
      </c>
      <c r="O63" s="110">
        <v>2699424</v>
      </c>
      <c r="P63" s="12">
        <v>2706125</v>
      </c>
      <c r="Q63" s="12">
        <v>2706953</v>
      </c>
    </row>
    <row r="64" spans="2:17" ht="14" thickBot="1" x14ac:dyDescent="0.35">
      <c r="B64" s="54" t="s">
        <v>152</v>
      </c>
      <c r="C64" s="102">
        <f t="shared" si="4"/>
        <v>7.5815971209139592</v>
      </c>
      <c r="D64" s="102">
        <f t="shared" si="4"/>
        <v>8.2509895730483969</v>
      </c>
      <c r="E64" s="102">
        <f t="shared" si="4"/>
        <v>4.0745627521226657</v>
      </c>
      <c r="F64" s="102">
        <f t="shared" si="4"/>
        <v>9.7207425657783588</v>
      </c>
      <c r="G64" s="102">
        <f t="shared" si="2"/>
        <v>6.6969170152452255</v>
      </c>
      <c r="H64" s="102">
        <f t="shared" si="3"/>
        <v>7.4949975496033536</v>
      </c>
      <c r="I64" s="102">
        <f t="shared" si="3"/>
        <v>6.9566045309172893</v>
      </c>
      <c r="J64" s="102">
        <f t="shared" si="3"/>
        <v>10.101953219030607</v>
      </c>
      <c r="O64" s="110">
        <v>6871903</v>
      </c>
      <c r="P64" s="12">
        <v>7033087</v>
      </c>
      <c r="Q64" s="12">
        <v>7058041</v>
      </c>
    </row>
    <row r="65" spans="2:17" ht="14" thickBot="1" x14ac:dyDescent="0.35">
      <c r="B65" s="54" t="s">
        <v>153</v>
      </c>
      <c r="C65" s="102">
        <f t="shared" si="4"/>
        <v>19.140396418876943</v>
      </c>
      <c r="D65" s="102">
        <f t="shared" si="4"/>
        <v>12.56692694168688</v>
      </c>
      <c r="E65" s="102">
        <f t="shared" si="4"/>
        <v>9.7313126574088162</v>
      </c>
      <c r="F65" s="102">
        <f t="shared" si="4"/>
        <v>14.758083434083566</v>
      </c>
      <c r="G65" s="102">
        <f t="shared" si="2"/>
        <v>18.759805177833414</v>
      </c>
      <c r="H65" s="102">
        <f t="shared" si="3"/>
        <v>19.109036415728831</v>
      </c>
      <c r="I65" s="102">
        <f t="shared" si="3"/>
        <v>18.728125390830584</v>
      </c>
      <c r="J65" s="102">
        <f t="shared" si="3"/>
        <v>21.457987735934701</v>
      </c>
      <c r="O65" s="110">
        <v>1551692</v>
      </c>
      <c r="P65" s="12">
        <v>1572511</v>
      </c>
      <c r="Q65" s="12">
        <v>1575171</v>
      </c>
    </row>
    <row r="66" spans="2:17" ht="14" thickBot="1" x14ac:dyDescent="0.35">
      <c r="B66" s="54" t="s">
        <v>154</v>
      </c>
      <c r="C66" s="102">
        <f t="shared" si="4"/>
        <v>4.4632562429796705</v>
      </c>
      <c r="D66" s="102">
        <f t="shared" si="4"/>
        <v>5.5046826996749258</v>
      </c>
      <c r="E66" s="102">
        <f t="shared" si="4"/>
        <v>2.2316281214898352</v>
      </c>
      <c r="F66" s="102">
        <f t="shared" si="4"/>
        <v>6.099783532072216</v>
      </c>
      <c r="G66" s="102">
        <f t="shared" si="2"/>
        <v>5.4477377900736323</v>
      </c>
      <c r="H66" s="102">
        <f t="shared" si="3"/>
        <v>6.3207780142761392</v>
      </c>
      <c r="I66" s="102">
        <f t="shared" si="3"/>
        <v>2.9398967508261111</v>
      </c>
      <c r="J66" s="102">
        <f t="shared" si="3"/>
        <v>5.7327986641109163</v>
      </c>
      <c r="O66" s="110">
        <v>672155</v>
      </c>
      <c r="P66" s="12">
        <v>679181</v>
      </c>
      <c r="Q66" s="12">
        <v>680296</v>
      </c>
    </row>
    <row r="67" spans="2:17" ht="14" thickBot="1" x14ac:dyDescent="0.35">
      <c r="B67" s="54" t="s">
        <v>51</v>
      </c>
      <c r="C67" s="102">
        <f t="shared" si="4"/>
        <v>8.0313964432645015</v>
      </c>
      <c r="D67" s="102">
        <f t="shared" si="4"/>
        <v>7.8960358290521784</v>
      </c>
      <c r="E67" s="102">
        <f t="shared" si="4"/>
        <v>4.9632225211185119</v>
      </c>
      <c r="F67" s="102">
        <f t="shared" si="4"/>
        <v>6.8582711200910342</v>
      </c>
      <c r="G67" s="102">
        <f t="shared" si="2"/>
        <v>5.5607276301793247</v>
      </c>
      <c r="H67" s="102">
        <f t="shared" si="3"/>
        <v>4.6567671558212496</v>
      </c>
      <c r="I67" s="102">
        <f t="shared" si="3"/>
        <v>4.5224373340187141</v>
      </c>
      <c r="J67" s="102">
        <f t="shared" si="3"/>
        <v>6.5373846610567554</v>
      </c>
      <c r="O67" s="110">
        <v>2216302</v>
      </c>
      <c r="P67" s="12">
        <v>2229924</v>
      </c>
      <c r="Q67" s="12">
        <v>2233309</v>
      </c>
    </row>
    <row r="68" spans="2:17" ht="14" thickBot="1" x14ac:dyDescent="0.35">
      <c r="B68" s="54" t="s">
        <v>11</v>
      </c>
      <c r="C68" s="102">
        <f t="shared" si="4"/>
        <v>7.4468943347751351</v>
      </c>
      <c r="D68" s="102">
        <f t="shared" si="4"/>
        <v>9.6189051824178833</v>
      </c>
      <c r="E68" s="102">
        <f t="shared" si="4"/>
        <v>7.1366070708261713</v>
      </c>
      <c r="F68" s="102">
        <f t="shared" si="4"/>
        <v>11.480628766111666</v>
      </c>
      <c r="G68" s="102">
        <f t="shared" si="2"/>
        <v>8.9418134614376594</v>
      </c>
      <c r="H68" s="102">
        <f t="shared" si="3"/>
        <v>7.993506812927345</v>
      </c>
      <c r="I68" s="102">
        <f t="shared" si="3"/>
        <v>9.5307196615672183</v>
      </c>
      <c r="J68" s="102">
        <f t="shared" si="3"/>
        <v>10.14560480102317</v>
      </c>
      <c r="O68" s="110">
        <v>322282</v>
      </c>
      <c r="P68" s="12">
        <v>324319</v>
      </c>
      <c r="Q68" s="12">
        <v>325264</v>
      </c>
    </row>
    <row r="69" spans="2:17" ht="14" thickBot="1" x14ac:dyDescent="0.35">
      <c r="B69" s="56" t="s">
        <v>22</v>
      </c>
      <c r="C69" s="103">
        <f t="shared" si="4"/>
        <v>11.964140188112552</v>
      </c>
      <c r="D69" s="103">
        <f t="shared" si="4"/>
        <v>10.732996264705177</v>
      </c>
      <c r="E69" s="103">
        <f t="shared" si="4"/>
        <v>5.6482886756324859</v>
      </c>
      <c r="F69" s="103">
        <f t="shared" si="4"/>
        <v>12.367589379229161</v>
      </c>
      <c r="G69" s="103">
        <f t="shared" si="2"/>
        <v>11.619786775885816</v>
      </c>
      <c r="H69" s="103">
        <f t="shared" si="3"/>
        <v>11.236145016560659</v>
      </c>
      <c r="I69" s="103">
        <f t="shared" si="3"/>
        <v>11.87346785080293</v>
      </c>
      <c r="J69" s="103">
        <f t="shared" si="3"/>
        <v>12.764900110916715</v>
      </c>
      <c r="O69" s="110">
        <v>48085361</v>
      </c>
      <c r="P69" s="12">
        <v>48692804</v>
      </c>
      <c r="Q69" s="12">
        <v>48797875</v>
      </c>
    </row>
  </sheetData>
  <phoneticPr fontId="0" type="noConversion"/>
  <pageMargins left="0.75" right="0.75" top="1" bottom="1" header="0" footer="0"/>
  <pageSetup paperSize="9" scale="47" fitToHeight="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R72"/>
  <sheetViews>
    <sheetView topLeftCell="A16" zoomScaleNormal="100" workbookViewId="0">
      <selection activeCell="L31" sqref="L31"/>
    </sheetView>
  </sheetViews>
  <sheetFormatPr baseColWidth="10" defaultColWidth="11.453125" defaultRowHeight="13.5" x14ac:dyDescent="0.3"/>
  <cols>
    <col min="1" max="1" width="10.36328125" style="12" customWidth="1"/>
    <col min="2" max="2" width="32.90625" style="12" bestFit="1" customWidth="1"/>
    <col min="3" max="13" width="12.36328125" style="12" customWidth="1"/>
    <col min="14" max="14" width="15" style="12" customWidth="1"/>
    <col min="15" max="15" width="13.36328125" style="12" hidden="1" customWidth="1"/>
    <col min="16" max="17" width="8.984375E-2" style="12" hidden="1" customWidth="1"/>
    <col min="18" max="59" width="12.36328125" style="12" customWidth="1"/>
    <col min="60" max="16384" width="11.453125" style="12"/>
  </cols>
  <sheetData>
    <row r="2" spans="1:10" ht="40.5" customHeight="1" x14ac:dyDescent="0.3">
      <c r="B2" s="10"/>
      <c r="C2" s="74"/>
      <c r="D2" s="74"/>
      <c r="E2" s="19"/>
      <c r="F2" s="20"/>
    </row>
    <row r="3" spans="1:10" ht="27.9" customHeight="1" x14ac:dyDescent="0.3">
      <c r="B3" s="10"/>
      <c r="C3" s="10"/>
      <c r="D3" s="10"/>
      <c r="E3" s="75"/>
      <c r="F3" s="75"/>
    </row>
    <row r="5" spans="1:10" ht="39" customHeight="1" x14ac:dyDescent="0.3">
      <c r="C5" s="38" t="s">
        <v>237</v>
      </c>
      <c r="D5" s="38" t="s">
        <v>240</v>
      </c>
      <c r="E5" s="38" t="s">
        <v>241</v>
      </c>
      <c r="F5" s="60" t="s">
        <v>256</v>
      </c>
      <c r="G5" s="38" t="s">
        <v>257</v>
      </c>
      <c r="H5" s="38" t="s">
        <v>263</v>
      </c>
      <c r="I5" s="38" t="s">
        <v>267</v>
      </c>
      <c r="J5" s="38" t="s">
        <v>271</v>
      </c>
    </row>
    <row r="6" spans="1:10" ht="17.149999999999999" customHeight="1" thickBot="1" x14ac:dyDescent="0.35">
      <c r="B6" s="54" t="s">
        <v>52</v>
      </c>
      <c r="C6" s="40">
        <v>51674</v>
      </c>
      <c r="D6" s="40">
        <v>52473</v>
      </c>
      <c r="E6" s="40">
        <v>45448</v>
      </c>
      <c r="F6" s="40">
        <v>52893</v>
      </c>
      <c r="G6" s="40">
        <v>53230</v>
      </c>
      <c r="H6" s="40">
        <v>56469</v>
      </c>
      <c r="I6" s="40">
        <v>46256</v>
      </c>
      <c r="J6" s="40">
        <v>61429</v>
      </c>
    </row>
    <row r="7" spans="1:10" ht="17.149999999999999" customHeight="1" thickBot="1" x14ac:dyDescent="0.35">
      <c r="B7" s="54" t="s">
        <v>53</v>
      </c>
      <c r="C7" s="40">
        <v>6334</v>
      </c>
      <c r="D7" s="40">
        <v>5526</v>
      </c>
      <c r="E7" s="40">
        <v>6217</v>
      </c>
      <c r="F7" s="40">
        <v>7010</v>
      </c>
      <c r="G7" s="40">
        <v>6272</v>
      </c>
      <c r="H7" s="40">
        <v>6388</v>
      </c>
      <c r="I7" s="40">
        <v>5817</v>
      </c>
      <c r="J7" s="40">
        <v>6462</v>
      </c>
    </row>
    <row r="8" spans="1:10" ht="17.149999999999999" customHeight="1" thickBot="1" x14ac:dyDescent="0.35">
      <c r="B8" s="54" t="s">
        <v>151</v>
      </c>
      <c r="C8" s="40">
        <v>5896</v>
      </c>
      <c r="D8" s="40">
        <v>3329</v>
      </c>
      <c r="E8" s="40">
        <v>4740</v>
      </c>
      <c r="F8" s="40">
        <v>5621</v>
      </c>
      <c r="G8" s="40">
        <v>5968</v>
      </c>
      <c r="H8" s="40">
        <v>5488</v>
      </c>
      <c r="I8" s="40">
        <v>4704</v>
      </c>
      <c r="J8" s="40">
        <v>5812</v>
      </c>
    </row>
    <row r="9" spans="1:10" ht="17.149999999999999" customHeight="1" thickBot="1" x14ac:dyDescent="0.35">
      <c r="B9" s="54" t="s">
        <v>47</v>
      </c>
      <c r="C9" s="40">
        <v>5618</v>
      </c>
      <c r="D9" s="40">
        <v>8418</v>
      </c>
      <c r="E9" s="40">
        <v>6144</v>
      </c>
      <c r="F9" s="40">
        <v>7677</v>
      </c>
      <c r="G9" s="40">
        <v>8999</v>
      </c>
      <c r="H9" s="40">
        <v>7078</v>
      </c>
      <c r="I9" s="40">
        <v>6791</v>
      </c>
      <c r="J9" s="40">
        <v>8139</v>
      </c>
    </row>
    <row r="10" spans="1:10" ht="17.149999999999999" customHeight="1" thickBot="1" x14ac:dyDescent="0.35">
      <c r="B10" s="54" t="s">
        <v>8</v>
      </c>
      <c r="C10" s="40">
        <v>18873</v>
      </c>
      <c r="D10" s="40">
        <v>20059</v>
      </c>
      <c r="E10" s="40">
        <v>15701</v>
      </c>
      <c r="F10" s="40">
        <v>19402</v>
      </c>
      <c r="G10" s="40">
        <v>18333</v>
      </c>
      <c r="H10" s="40">
        <v>20523</v>
      </c>
      <c r="I10" s="40">
        <v>16732</v>
      </c>
      <c r="J10" s="40">
        <v>23064</v>
      </c>
    </row>
    <row r="11" spans="1:10" ht="17.149999999999999" customHeight="1" thickBot="1" x14ac:dyDescent="0.35">
      <c r="A11" s="67"/>
      <c r="B11" s="54" t="s">
        <v>9</v>
      </c>
      <c r="C11" s="40">
        <v>1827</v>
      </c>
      <c r="D11" s="40">
        <v>2625</v>
      </c>
      <c r="E11" s="40">
        <v>1887</v>
      </c>
      <c r="F11" s="40">
        <v>3543</v>
      </c>
      <c r="G11" s="40">
        <v>3452</v>
      </c>
      <c r="H11" s="40">
        <v>3156</v>
      </c>
      <c r="I11" s="40">
        <v>2694</v>
      </c>
      <c r="J11" s="40">
        <v>2860</v>
      </c>
    </row>
    <row r="12" spans="1:10" ht="17.149999999999999" customHeight="1" thickBot="1" x14ac:dyDescent="0.35">
      <c r="A12" s="67"/>
      <c r="B12" s="54" t="s">
        <v>54</v>
      </c>
      <c r="C12" s="40">
        <v>7372</v>
      </c>
      <c r="D12" s="40">
        <v>13300</v>
      </c>
      <c r="E12" s="40">
        <v>10436</v>
      </c>
      <c r="F12" s="40">
        <v>11856</v>
      </c>
      <c r="G12" s="40">
        <v>11589</v>
      </c>
      <c r="H12" s="40">
        <v>10843</v>
      </c>
      <c r="I12" s="40">
        <v>11599</v>
      </c>
      <c r="J12" s="40">
        <v>13614</v>
      </c>
    </row>
    <row r="13" spans="1:10" ht="17.149999999999999" customHeight="1" thickBot="1" x14ac:dyDescent="0.35">
      <c r="A13" s="67"/>
      <c r="B13" s="54" t="s">
        <v>49</v>
      </c>
      <c r="C13" s="40">
        <v>8062</v>
      </c>
      <c r="D13" s="40">
        <v>13687</v>
      </c>
      <c r="E13" s="40">
        <v>11439</v>
      </c>
      <c r="F13" s="40">
        <v>13427</v>
      </c>
      <c r="G13" s="40">
        <v>12046</v>
      </c>
      <c r="H13" s="40">
        <v>11138</v>
      </c>
      <c r="I13" s="40">
        <v>10251</v>
      </c>
      <c r="J13" s="40">
        <v>14401</v>
      </c>
    </row>
    <row r="14" spans="1:10" ht="17.149999999999999" customHeight="1" thickBot="1" x14ac:dyDescent="0.35">
      <c r="A14" s="67"/>
      <c r="B14" s="54" t="s">
        <v>26</v>
      </c>
      <c r="C14" s="40">
        <v>32354</v>
      </c>
      <c r="D14" s="40">
        <v>51383</v>
      </c>
      <c r="E14" s="40">
        <v>40839</v>
      </c>
      <c r="F14" s="40">
        <v>49294</v>
      </c>
      <c r="G14" s="40">
        <v>48958</v>
      </c>
      <c r="H14" s="40">
        <v>34770</v>
      </c>
      <c r="I14" s="40">
        <v>30520</v>
      </c>
      <c r="J14" s="40">
        <v>41301</v>
      </c>
    </row>
    <row r="15" spans="1:10" ht="17.149999999999999" customHeight="1" thickBot="1" x14ac:dyDescent="0.35">
      <c r="A15" s="67"/>
      <c r="B15" s="54" t="s">
        <v>48</v>
      </c>
      <c r="C15" s="40">
        <v>27606</v>
      </c>
      <c r="D15" s="40">
        <v>34940</v>
      </c>
      <c r="E15" s="40">
        <v>27489</v>
      </c>
      <c r="F15" s="40">
        <v>31622</v>
      </c>
      <c r="G15" s="40">
        <v>33924</v>
      </c>
      <c r="H15" s="40">
        <v>32470</v>
      </c>
      <c r="I15" s="40">
        <v>28175</v>
      </c>
      <c r="J15" s="40">
        <v>34429</v>
      </c>
    </row>
    <row r="16" spans="1:10" ht="17.149999999999999" customHeight="1" thickBot="1" x14ac:dyDescent="0.35">
      <c r="B16" s="54" t="s">
        <v>21</v>
      </c>
      <c r="C16" s="40">
        <v>4179</v>
      </c>
      <c r="D16" s="40">
        <v>5630</v>
      </c>
      <c r="E16" s="40">
        <v>4500</v>
      </c>
      <c r="F16" s="40">
        <v>5452</v>
      </c>
      <c r="G16" s="40">
        <v>5271</v>
      </c>
      <c r="H16" s="40">
        <v>5932</v>
      </c>
      <c r="I16" s="40">
        <v>4827</v>
      </c>
      <c r="J16" s="40">
        <v>6559</v>
      </c>
    </row>
    <row r="17" spans="2:18" ht="17.149999999999999" customHeight="1" thickBot="1" x14ac:dyDescent="0.35">
      <c r="B17" s="54" t="s">
        <v>10</v>
      </c>
      <c r="C17" s="40">
        <v>10119</v>
      </c>
      <c r="D17" s="40">
        <v>16888</v>
      </c>
      <c r="E17" s="40">
        <v>10835</v>
      </c>
      <c r="F17" s="40">
        <v>13724</v>
      </c>
      <c r="G17" s="40">
        <v>12942</v>
      </c>
      <c r="H17" s="40">
        <v>12980</v>
      </c>
      <c r="I17" s="40">
        <v>13047</v>
      </c>
      <c r="J17" s="40">
        <v>16780</v>
      </c>
    </row>
    <row r="18" spans="2:18" ht="17.149999999999999" customHeight="1" thickBot="1" x14ac:dyDescent="0.35">
      <c r="B18" s="54" t="s">
        <v>152</v>
      </c>
      <c r="C18" s="40">
        <v>33778</v>
      </c>
      <c r="D18" s="40">
        <v>53122</v>
      </c>
      <c r="E18" s="40">
        <v>43575</v>
      </c>
      <c r="F18" s="40">
        <v>44592</v>
      </c>
      <c r="G18" s="40">
        <v>54695</v>
      </c>
      <c r="H18" s="40">
        <v>49142</v>
      </c>
      <c r="I18" s="40">
        <v>45053</v>
      </c>
      <c r="J18" s="40">
        <v>70314</v>
      </c>
    </row>
    <row r="19" spans="2:18" ht="17.149999999999999" customHeight="1" thickBot="1" x14ac:dyDescent="0.35">
      <c r="B19" s="54" t="s">
        <v>153</v>
      </c>
      <c r="C19" s="40">
        <v>7859</v>
      </c>
      <c r="D19" s="40">
        <v>6589</v>
      </c>
      <c r="E19" s="40">
        <v>9039</v>
      </c>
      <c r="F19" s="40">
        <v>12017</v>
      </c>
      <c r="G19" s="40">
        <v>10051</v>
      </c>
      <c r="H19" s="40">
        <v>10933</v>
      </c>
      <c r="I19" s="40">
        <v>8406</v>
      </c>
      <c r="J19" s="40">
        <v>11567</v>
      </c>
    </row>
    <row r="20" spans="2:18" ht="17.149999999999999" customHeight="1" thickBot="1" x14ac:dyDescent="0.35">
      <c r="B20" s="54" t="s">
        <v>154</v>
      </c>
      <c r="C20" s="40">
        <v>2312</v>
      </c>
      <c r="D20" s="40">
        <v>2060</v>
      </c>
      <c r="E20" s="40">
        <v>2027</v>
      </c>
      <c r="F20" s="40">
        <v>2525</v>
      </c>
      <c r="G20" s="40">
        <v>2512</v>
      </c>
      <c r="H20" s="40">
        <v>2471</v>
      </c>
      <c r="I20" s="40">
        <v>2006</v>
      </c>
      <c r="J20" s="40">
        <v>2212</v>
      </c>
    </row>
    <row r="21" spans="2:18" ht="17.149999999999999" customHeight="1" thickBot="1" x14ac:dyDescent="0.35">
      <c r="B21" s="54" t="s">
        <v>51</v>
      </c>
      <c r="C21" s="40">
        <v>4616</v>
      </c>
      <c r="D21" s="40">
        <v>5742</v>
      </c>
      <c r="E21" s="40">
        <v>5988</v>
      </c>
      <c r="F21" s="40">
        <v>6799</v>
      </c>
      <c r="G21" s="40">
        <v>7231</v>
      </c>
      <c r="H21" s="40">
        <v>6590</v>
      </c>
      <c r="I21" s="40">
        <v>5430</v>
      </c>
      <c r="J21" s="40">
        <v>6660</v>
      </c>
    </row>
    <row r="22" spans="2:18" ht="17.149999999999999" customHeight="1" thickBot="1" x14ac:dyDescent="0.35">
      <c r="B22" s="54" t="s">
        <v>11</v>
      </c>
      <c r="C22" s="40">
        <v>700</v>
      </c>
      <c r="D22" s="40">
        <v>1887</v>
      </c>
      <c r="E22" s="40">
        <v>1435</v>
      </c>
      <c r="F22" s="40">
        <v>1642</v>
      </c>
      <c r="G22" s="40">
        <v>1361</v>
      </c>
      <c r="H22" s="40">
        <v>1558</v>
      </c>
      <c r="I22" s="40">
        <v>1385</v>
      </c>
      <c r="J22" s="40">
        <v>1534</v>
      </c>
    </row>
    <row r="23" spans="2:18" ht="17.149999999999999" customHeight="1" thickBot="1" x14ac:dyDescent="0.35">
      <c r="B23" s="56" t="s">
        <v>22</v>
      </c>
      <c r="C23" s="57">
        <v>229179</v>
      </c>
      <c r="D23" s="57">
        <v>297658</v>
      </c>
      <c r="E23" s="57">
        <v>247739</v>
      </c>
      <c r="F23" s="57">
        <v>289096</v>
      </c>
      <c r="G23" s="57">
        <v>296834</v>
      </c>
      <c r="H23" s="57">
        <v>277929</v>
      </c>
      <c r="I23" s="57">
        <v>243693</v>
      </c>
      <c r="J23" s="57">
        <v>327137</v>
      </c>
    </row>
    <row r="24" spans="2:18" x14ac:dyDescent="0.3">
      <c r="C24" s="18"/>
      <c r="G24" s="18"/>
      <c r="I24" s="18"/>
    </row>
    <row r="25" spans="2:18" ht="19.5" customHeight="1" x14ac:dyDescent="0.3">
      <c r="B25" s="129"/>
      <c r="C25" s="129"/>
      <c r="D25" s="129"/>
      <c r="E25" s="129"/>
      <c r="F25" s="130"/>
      <c r="G25" s="130"/>
      <c r="H25" s="130"/>
      <c r="I25" s="130"/>
      <c r="J25" s="130"/>
      <c r="K25" s="130"/>
      <c r="L25" s="130"/>
      <c r="M25" s="130"/>
      <c r="N25" s="130"/>
      <c r="O25" s="130"/>
      <c r="P25" s="130"/>
      <c r="Q25" s="130"/>
      <c r="R25" s="130"/>
    </row>
    <row r="26" spans="2:18" ht="24" customHeight="1" x14ac:dyDescent="0.3"/>
    <row r="28" spans="2:18" ht="34.5" customHeight="1" x14ac:dyDescent="0.3">
      <c r="C28" s="39" t="s">
        <v>258</v>
      </c>
      <c r="D28" s="39" t="s">
        <v>264</v>
      </c>
      <c r="E28" s="39" t="s">
        <v>268</v>
      </c>
      <c r="F28" s="39" t="s">
        <v>272</v>
      </c>
    </row>
    <row r="29" spans="2:18" ht="17.149999999999999" customHeight="1" thickBot="1" x14ac:dyDescent="0.35">
      <c r="B29" s="54" t="s">
        <v>52</v>
      </c>
      <c r="C29" s="36">
        <f t="shared" ref="C29:F46" si="0">+(G6-C6)/C6</f>
        <v>3.0111855091535394E-2</v>
      </c>
      <c r="D29" s="36">
        <f t="shared" si="0"/>
        <v>7.6153450345892174E-2</v>
      </c>
      <c r="E29" s="36">
        <f t="shared" si="0"/>
        <v>1.7778560112656223E-2</v>
      </c>
      <c r="F29" s="36">
        <f t="shared" si="0"/>
        <v>0.16138241355188776</v>
      </c>
    </row>
    <row r="30" spans="2:18" ht="17.149999999999999" customHeight="1" thickBot="1" x14ac:dyDescent="0.35">
      <c r="B30" s="54" t="s">
        <v>53</v>
      </c>
      <c r="C30" s="36">
        <f t="shared" si="0"/>
        <v>-9.7884433217556039E-3</v>
      </c>
      <c r="D30" s="36">
        <f t="shared" si="0"/>
        <v>0.15598986608758597</v>
      </c>
      <c r="E30" s="36">
        <f t="shared" si="0"/>
        <v>-6.4339713688274083E-2</v>
      </c>
      <c r="F30" s="36">
        <f t="shared" si="0"/>
        <v>-7.8174037089871612E-2</v>
      </c>
    </row>
    <row r="31" spans="2:18" ht="17.149999999999999" customHeight="1" thickBot="1" x14ac:dyDescent="0.35">
      <c r="B31" s="54" t="s">
        <v>151</v>
      </c>
      <c r="C31" s="36">
        <f t="shared" si="0"/>
        <v>1.2211668928086838E-2</v>
      </c>
      <c r="D31" s="36">
        <f t="shared" si="0"/>
        <v>0.64854310603784915</v>
      </c>
      <c r="E31" s="36">
        <f t="shared" si="0"/>
        <v>-7.5949367088607592E-3</v>
      </c>
      <c r="F31" s="36">
        <f t="shared" si="0"/>
        <v>3.3979718911225761E-2</v>
      </c>
    </row>
    <row r="32" spans="2:18" ht="17.149999999999999" customHeight="1" thickBot="1" x14ac:dyDescent="0.35">
      <c r="B32" s="54" t="s">
        <v>47</v>
      </c>
      <c r="C32" s="36">
        <f t="shared" si="0"/>
        <v>0.60181559273762908</v>
      </c>
      <c r="D32" s="36">
        <f t="shared" si="0"/>
        <v>-0.15918270373010215</v>
      </c>
      <c r="E32" s="36">
        <f t="shared" si="0"/>
        <v>0.10530598958333333</v>
      </c>
      <c r="F32" s="36">
        <f t="shared" si="0"/>
        <v>6.0179757717858537E-2</v>
      </c>
    </row>
    <row r="33" spans="2:6" ht="17.149999999999999" customHeight="1" thickBot="1" x14ac:dyDescent="0.35">
      <c r="B33" s="54" t="s">
        <v>8</v>
      </c>
      <c r="C33" s="36">
        <f t="shared" si="0"/>
        <v>-2.8612303290414878E-2</v>
      </c>
      <c r="D33" s="36">
        <f t="shared" si="0"/>
        <v>2.3131761304152749E-2</v>
      </c>
      <c r="E33" s="36">
        <f t="shared" si="0"/>
        <v>6.5664607349850329E-2</v>
      </c>
      <c r="F33" s="36">
        <f t="shared" si="0"/>
        <v>0.18874342851252449</v>
      </c>
    </row>
    <row r="34" spans="2:6" ht="17.149999999999999" customHeight="1" thickBot="1" x14ac:dyDescent="0.35">
      <c r="B34" s="54" t="s">
        <v>9</v>
      </c>
      <c r="C34" s="36">
        <f t="shared" si="0"/>
        <v>0.88943623426382046</v>
      </c>
      <c r="D34" s="36">
        <f t="shared" si="0"/>
        <v>0.20228571428571429</v>
      </c>
      <c r="E34" s="36">
        <f t="shared" si="0"/>
        <v>0.42766295707472179</v>
      </c>
      <c r="F34" s="36">
        <f t="shared" si="0"/>
        <v>-0.19277448489980242</v>
      </c>
    </row>
    <row r="35" spans="2:6" ht="17.149999999999999" customHeight="1" thickBot="1" x14ac:dyDescent="0.35">
      <c r="B35" s="54" t="s">
        <v>54</v>
      </c>
      <c r="C35" s="36">
        <f t="shared" si="0"/>
        <v>0.57202930005425934</v>
      </c>
      <c r="D35" s="36">
        <f t="shared" si="0"/>
        <v>-0.18473684210526317</v>
      </c>
      <c r="E35" s="36">
        <f t="shared" si="0"/>
        <v>0.11144116519739364</v>
      </c>
      <c r="F35" s="36">
        <f t="shared" si="0"/>
        <v>0.14827935222672065</v>
      </c>
    </row>
    <row r="36" spans="2:6" ht="17.149999999999999" customHeight="1" thickBot="1" x14ac:dyDescent="0.35">
      <c r="B36" s="54" t="s">
        <v>49</v>
      </c>
      <c r="C36" s="36">
        <f t="shared" si="0"/>
        <v>0.49417018109650213</v>
      </c>
      <c r="D36" s="36">
        <f t="shared" si="0"/>
        <v>-0.18623511361145612</v>
      </c>
      <c r="E36" s="36">
        <f t="shared" si="0"/>
        <v>-0.1038552321007081</v>
      </c>
      <c r="F36" s="36">
        <f t="shared" si="0"/>
        <v>7.2540403664258582E-2</v>
      </c>
    </row>
    <row r="37" spans="2:6" ht="17.149999999999999" customHeight="1" thickBot="1" x14ac:dyDescent="0.35">
      <c r="B37" s="54" t="s">
        <v>26</v>
      </c>
      <c r="C37" s="36">
        <f t="shared" si="0"/>
        <v>0.51319774989182176</v>
      </c>
      <c r="D37" s="36">
        <f t="shared" si="0"/>
        <v>-0.32331705038631453</v>
      </c>
      <c r="E37" s="36">
        <f t="shared" si="0"/>
        <v>-0.25267513896030752</v>
      </c>
      <c r="F37" s="36">
        <f t="shared" si="0"/>
        <v>-0.1621495516695744</v>
      </c>
    </row>
    <row r="38" spans="2:6" ht="17.149999999999999" customHeight="1" thickBot="1" x14ac:dyDescent="0.35">
      <c r="B38" s="54" t="s">
        <v>48</v>
      </c>
      <c r="C38" s="36">
        <f t="shared" si="0"/>
        <v>0.2288632905890024</v>
      </c>
      <c r="D38" s="36">
        <f t="shared" si="0"/>
        <v>-7.0692615912993709E-2</v>
      </c>
      <c r="E38" s="36">
        <f t="shared" si="0"/>
        <v>2.4955436720142603E-2</v>
      </c>
      <c r="F38" s="36">
        <f t="shared" si="0"/>
        <v>8.8767313895389291E-2</v>
      </c>
    </row>
    <row r="39" spans="2:6" ht="17.149999999999999" customHeight="1" thickBot="1" x14ac:dyDescent="0.35">
      <c r="B39" s="54" t="s">
        <v>21</v>
      </c>
      <c r="C39" s="36">
        <f t="shared" si="0"/>
        <v>0.2613065326633166</v>
      </c>
      <c r="D39" s="36">
        <f t="shared" si="0"/>
        <v>5.3641207815275309E-2</v>
      </c>
      <c r="E39" s="36">
        <f t="shared" si="0"/>
        <v>7.2666666666666671E-2</v>
      </c>
      <c r="F39" s="36">
        <f t="shared" si="0"/>
        <v>0.20304475421863535</v>
      </c>
    </row>
    <row r="40" spans="2:6" ht="17.149999999999999" customHeight="1" thickBot="1" x14ac:dyDescent="0.35">
      <c r="B40" s="54" t="s">
        <v>10</v>
      </c>
      <c r="C40" s="36">
        <f t="shared" si="0"/>
        <v>0.27898013637711239</v>
      </c>
      <c r="D40" s="36">
        <f t="shared" si="0"/>
        <v>-0.23140691615348177</v>
      </c>
      <c r="E40" s="36">
        <f t="shared" si="0"/>
        <v>0.20415320719889249</v>
      </c>
      <c r="F40" s="36">
        <f t="shared" si="0"/>
        <v>0.22267560477994755</v>
      </c>
    </row>
    <row r="41" spans="2:6" ht="17.149999999999999" customHeight="1" thickBot="1" x14ac:dyDescent="0.35">
      <c r="B41" s="54" t="s">
        <v>152</v>
      </c>
      <c r="C41" s="36">
        <f t="shared" si="0"/>
        <v>0.61924921546568767</v>
      </c>
      <c r="D41" s="36">
        <f t="shared" si="0"/>
        <v>-7.4921877941342571E-2</v>
      </c>
      <c r="E41" s="36">
        <f t="shared" si="0"/>
        <v>3.3918531267928861E-2</v>
      </c>
      <c r="F41" s="36">
        <f t="shared" si="0"/>
        <v>0.57682992465016147</v>
      </c>
    </row>
    <row r="42" spans="2:6" ht="17.149999999999999" customHeight="1" thickBot="1" x14ac:dyDescent="0.35">
      <c r="B42" s="54" t="s">
        <v>153</v>
      </c>
      <c r="C42" s="36">
        <f t="shared" si="0"/>
        <v>0.27891589260720195</v>
      </c>
      <c r="D42" s="36">
        <f t="shared" si="0"/>
        <v>0.65928061921384129</v>
      </c>
      <c r="E42" s="36">
        <f t="shared" si="0"/>
        <v>-7.0029870560902749E-2</v>
      </c>
      <c r="F42" s="36">
        <f t="shared" si="0"/>
        <v>-3.7446950153948576E-2</v>
      </c>
    </row>
    <row r="43" spans="2:6" ht="17.149999999999999" customHeight="1" thickBot="1" x14ac:dyDescent="0.35">
      <c r="B43" s="54" t="s">
        <v>154</v>
      </c>
      <c r="C43" s="36">
        <f t="shared" si="0"/>
        <v>8.6505190311418678E-2</v>
      </c>
      <c r="D43" s="36">
        <f t="shared" si="0"/>
        <v>0.19951456310679611</v>
      </c>
      <c r="E43" s="36">
        <f t="shared" si="0"/>
        <v>-1.0360138135175136E-2</v>
      </c>
      <c r="F43" s="36">
        <f t="shared" si="0"/>
        <v>-0.12396039603960396</v>
      </c>
    </row>
    <row r="44" spans="2:6" ht="17.149999999999999" customHeight="1" thickBot="1" x14ac:dyDescent="0.35">
      <c r="B44" s="54" t="s">
        <v>51</v>
      </c>
      <c r="C44" s="36">
        <f t="shared" si="0"/>
        <v>0.5665077989601387</v>
      </c>
      <c r="D44" s="36">
        <f t="shared" si="0"/>
        <v>0.14768373389063044</v>
      </c>
      <c r="E44" s="36">
        <f t="shared" si="0"/>
        <v>-9.3186372745490978E-2</v>
      </c>
      <c r="F44" s="36">
        <f t="shared" si="0"/>
        <v>-2.0444182968083542E-2</v>
      </c>
    </row>
    <row r="45" spans="2:6" ht="17.149999999999999" customHeight="1" thickBot="1" x14ac:dyDescent="0.35">
      <c r="B45" s="54" t="s">
        <v>11</v>
      </c>
      <c r="C45" s="36">
        <f t="shared" si="0"/>
        <v>0.94428571428571428</v>
      </c>
      <c r="D45" s="36">
        <f t="shared" si="0"/>
        <v>-0.17435082140964495</v>
      </c>
      <c r="E45" s="36">
        <f t="shared" si="0"/>
        <v>-3.484320557491289E-2</v>
      </c>
      <c r="F45" s="36">
        <f t="shared" si="0"/>
        <v>-6.5773447015834346E-2</v>
      </c>
    </row>
    <row r="46" spans="2:6" ht="17.149999999999999" customHeight="1" thickBot="1" x14ac:dyDescent="0.35">
      <c r="B46" s="56" t="s">
        <v>22</v>
      </c>
      <c r="C46" s="65">
        <f t="shared" si="0"/>
        <v>0.29520593073536405</v>
      </c>
      <c r="D46" s="65">
        <f t="shared" si="0"/>
        <v>-6.6280765173454104E-2</v>
      </c>
      <c r="E46" s="65">
        <f t="shared" si="0"/>
        <v>-1.633170393034605E-2</v>
      </c>
      <c r="F46" s="65">
        <f t="shared" si="0"/>
        <v>0.13158604754130115</v>
      </c>
    </row>
    <row r="52" spans="2:17" ht="39" customHeight="1" x14ac:dyDescent="0.3">
      <c r="C52" s="38" t="s">
        <v>237</v>
      </c>
      <c r="D52" s="38" t="s">
        <v>240</v>
      </c>
      <c r="E52" s="38" t="s">
        <v>241</v>
      </c>
      <c r="F52" s="60" t="s">
        <v>256</v>
      </c>
      <c r="G52" s="38" t="s">
        <v>257</v>
      </c>
      <c r="H52" s="38" t="s">
        <v>263</v>
      </c>
      <c r="I52" s="38" t="s">
        <v>267</v>
      </c>
      <c r="J52" s="38" t="s">
        <v>271</v>
      </c>
      <c r="N52" s="110"/>
      <c r="O52" s="12">
        <v>2023</v>
      </c>
      <c r="P52" s="12">
        <v>2024</v>
      </c>
      <c r="Q52" s="119">
        <v>45474</v>
      </c>
    </row>
    <row r="53" spans="2:17" ht="14" thickBot="1" x14ac:dyDescent="0.35">
      <c r="B53" s="54" t="s">
        <v>52</v>
      </c>
      <c r="C53" s="102">
        <f>+C6/$O53*100000</f>
        <v>590.37836587874904</v>
      </c>
      <c r="D53" s="102">
        <f t="shared" ref="D53:F53" si="1">+D6/$O53*100000</f>
        <v>599.50698596500365</v>
      </c>
      <c r="E53" s="102">
        <f t="shared" si="1"/>
        <v>519.24596455581889</v>
      </c>
      <c r="F53" s="102">
        <f t="shared" si="1"/>
        <v>604.30550966491217</v>
      </c>
      <c r="G53" s="102">
        <f>+G6/$P53*100000</f>
        <v>604.92265899590348</v>
      </c>
      <c r="H53" s="102">
        <f>+H6/$Q53*100000</f>
        <v>641.18635315085032</v>
      </c>
      <c r="I53" s="102">
        <f>+I6/$Q53*100000</f>
        <v>525.22120015133498</v>
      </c>
      <c r="J53" s="102">
        <f>+J6/$Q53*100000</f>
        <v>697.50547181114564</v>
      </c>
      <c r="N53" s="110"/>
      <c r="O53" s="12">
        <v>8752692</v>
      </c>
      <c r="P53" s="12">
        <v>8799472</v>
      </c>
      <c r="Q53" s="12">
        <v>8806956</v>
      </c>
    </row>
    <row r="54" spans="2:17" ht="14" thickBot="1" x14ac:dyDescent="0.35">
      <c r="B54" s="54" t="s">
        <v>53</v>
      </c>
      <c r="C54" s="102">
        <f t="shared" ref="C54:F54" si="2">+C7/$O54*100000</f>
        <v>472.23230787697509</v>
      </c>
      <c r="D54" s="102">
        <f t="shared" si="2"/>
        <v>411.99174823621161</v>
      </c>
      <c r="E54" s="102">
        <f t="shared" si="2"/>
        <v>463.50935555275561</v>
      </c>
      <c r="F54" s="102">
        <f t="shared" si="2"/>
        <v>522.63158797246535</v>
      </c>
      <c r="G54" s="102">
        <f t="shared" ref="G54:G70" si="3">+G7/$P54*100000</f>
        <v>465.69439102587904</v>
      </c>
      <c r="H54" s="102">
        <f t="shared" ref="H54:J70" si="4">+H7/$Q54*100000</f>
        <v>473.81483245142067</v>
      </c>
      <c r="I54" s="102">
        <f t="shared" si="4"/>
        <v>431.46225428458263</v>
      </c>
      <c r="J54" s="102">
        <f t="shared" si="4"/>
        <v>479.30360790561684</v>
      </c>
      <c r="N54" s="110"/>
      <c r="O54" s="12">
        <v>1341289</v>
      </c>
      <c r="P54" s="12">
        <v>1346806</v>
      </c>
      <c r="Q54" s="12">
        <v>1348206</v>
      </c>
    </row>
    <row r="55" spans="2:17" ht="14" thickBot="1" x14ac:dyDescent="0.35">
      <c r="B55" s="54" t="s">
        <v>151</v>
      </c>
      <c r="C55" s="102">
        <f t="shared" ref="C55:F55" si="5">+C8/$O55*100000</f>
        <v>586.04854581237703</v>
      </c>
      <c r="D55" s="102">
        <f t="shared" si="5"/>
        <v>330.89477764745641</v>
      </c>
      <c r="E55" s="102">
        <f t="shared" si="5"/>
        <v>471.14486213545911</v>
      </c>
      <c r="F55" s="102">
        <f t="shared" si="5"/>
        <v>558.7141919965012</v>
      </c>
      <c r="G55" s="102">
        <f t="shared" si="3"/>
        <v>591.87089915186323</v>
      </c>
      <c r="H55" s="102">
        <f t="shared" si="4"/>
        <v>543.33513521005716</v>
      </c>
      <c r="I55" s="102">
        <f t="shared" si="4"/>
        <v>465.71583018004907</v>
      </c>
      <c r="J55" s="102">
        <f t="shared" si="4"/>
        <v>575.41250106429527</v>
      </c>
      <c r="N55" s="110"/>
      <c r="O55" s="12">
        <v>1006060</v>
      </c>
      <c r="P55" s="12">
        <v>1008328</v>
      </c>
      <c r="Q55" s="12">
        <v>1010058</v>
      </c>
    </row>
    <row r="56" spans="2:17" ht="14" thickBot="1" x14ac:dyDescent="0.35">
      <c r="B56" s="54" t="s">
        <v>47</v>
      </c>
      <c r="C56" s="102">
        <f t="shared" ref="C56:F56" si="6">+C9/$O56*100000</f>
        <v>464.33359285762697</v>
      </c>
      <c r="D56" s="102">
        <f t="shared" si="6"/>
        <v>695.7565298461202</v>
      </c>
      <c r="E56" s="102">
        <f t="shared" si="6"/>
        <v>507.80804459189392</v>
      </c>
      <c r="F56" s="102">
        <f t="shared" si="6"/>
        <v>634.51210259309403</v>
      </c>
      <c r="G56" s="102">
        <f t="shared" si="3"/>
        <v>729.19181982747023</v>
      </c>
      <c r="H56" s="102">
        <f t="shared" si="4"/>
        <v>571.35384545839077</v>
      </c>
      <c r="I56" s="102">
        <f t="shared" si="4"/>
        <v>548.18648834528562</v>
      </c>
      <c r="J56" s="102">
        <f t="shared" si="4"/>
        <v>657.00041652809307</v>
      </c>
      <c r="N56" s="110"/>
      <c r="O56" s="12">
        <v>1209906</v>
      </c>
      <c r="P56" s="12">
        <v>1234106</v>
      </c>
      <c r="Q56" s="12">
        <v>1238812</v>
      </c>
    </row>
    <row r="57" spans="2:17" ht="14" thickBot="1" x14ac:dyDescent="0.35">
      <c r="B57" s="54" t="s">
        <v>8</v>
      </c>
      <c r="C57" s="102">
        <f t="shared" ref="C57:F57" si="7">+C10/$O57*100000</f>
        <v>852.81805463674914</v>
      </c>
      <c r="D57" s="102">
        <f t="shared" si="7"/>
        <v>906.41007566145026</v>
      </c>
      <c r="E57" s="102">
        <f t="shared" si="7"/>
        <v>709.48425135651974</v>
      </c>
      <c r="F57" s="102">
        <f t="shared" si="7"/>
        <v>876.72208425063343</v>
      </c>
      <c r="G57" s="102">
        <f t="shared" si="3"/>
        <v>818.20883985100591</v>
      </c>
      <c r="H57" s="102">
        <f t="shared" si="4"/>
        <v>913.70409219048565</v>
      </c>
      <c r="I57" s="102">
        <f t="shared" si="4"/>
        <v>744.92505338065621</v>
      </c>
      <c r="J57" s="102">
        <f t="shared" si="4"/>
        <v>1026.8319048034575</v>
      </c>
      <c r="N57" s="110"/>
      <c r="O57" s="12">
        <v>2213016</v>
      </c>
      <c r="P57" s="12">
        <v>2240626</v>
      </c>
      <c r="Q57" s="12">
        <v>2246132</v>
      </c>
    </row>
    <row r="58" spans="2:17" ht="14" thickBot="1" x14ac:dyDescent="0.35">
      <c r="B58" s="54" t="s">
        <v>9</v>
      </c>
      <c r="C58" s="102">
        <f t="shared" ref="C58:F58" si="8">+C11/$O58*100000</f>
        <v>310.50991949176307</v>
      </c>
      <c r="D58" s="102">
        <f t="shared" si="8"/>
        <v>446.13494179851011</v>
      </c>
      <c r="E58" s="102">
        <f t="shared" si="8"/>
        <v>320.70728959001474</v>
      </c>
      <c r="F58" s="102">
        <f t="shared" si="8"/>
        <v>602.1547043017606</v>
      </c>
      <c r="G58" s="102">
        <f t="shared" si="3"/>
        <v>584.09080141589561</v>
      </c>
      <c r="H58" s="102">
        <f t="shared" si="4"/>
        <v>533.5172581675813</v>
      </c>
      <c r="I58" s="102">
        <f t="shared" si="4"/>
        <v>455.41682303658547</v>
      </c>
      <c r="J58" s="102">
        <f t="shared" si="4"/>
        <v>483.47888414425933</v>
      </c>
      <c r="N58" s="110"/>
      <c r="O58" s="12">
        <v>588387</v>
      </c>
      <c r="P58" s="12">
        <v>591004</v>
      </c>
      <c r="Q58" s="12">
        <v>591546</v>
      </c>
    </row>
    <row r="59" spans="2:17" ht="14" thickBot="1" x14ac:dyDescent="0.35">
      <c r="B59" s="54" t="s">
        <v>55</v>
      </c>
      <c r="C59" s="102">
        <f t="shared" ref="C59:F59" si="9">+C12/$O59*100000</f>
        <v>309.266716533058</v>
      </c>
      <c r="D59" s="102">
        <f t="shared" si="9"/>
        <v>557.95541642562011</v>
      </c>
      <c r="E59" s="102">
        <f t="shared" si="9"/>
        <v>437.80621998629869</v>
      </c>
      <c r="F59" s="102">
        <f t="shared" si="9"/>
        <v>497.37739978512423</v>
      </c>
      <c r="G59" s="102">
        <f t="shared" si="3"/>
        <v>485.07623553383286</v>
      </c>
      <c r="H59" s="102">
        <f t="shared" si="4"/>
        <v>453.62108269140424</v>
      </c>
      <c r="I59" s="102">
        <f t="shared" si="4"/>
        <v>485.24863397008181</v>
      </c>
      <c r="J59" s="102">
        <f t="shared" si="4"/>
        <v>569.54693532793294</v>
      </c>
      <c r="N59" s="110"/>
      <c r="O59" s="12">
        <v>2383703</v>
      </c>
      <c r="P59" s="12">
        <v>2389109</v>
      </c>
      <c r="Q59" s="12">
        <v>2390321</v>
      </c>
    </row>
    <row r="60" spans="2:17" ht="14" thickBot="1" x14ac:dyDescent="0.35">
      <c r="B60" s="54" t="s">
        <v>49</v>
      </c>
      <c r="C60" s="102">
        <f t="shared" ref="C60:F60" si="10">+C13/$O60*100000</f>
        <v>386.83624380183926</v>
      </c>
      <c r="D60" s="102">
        <f t="shared" si="10"/>
        <v>656.73873343038622</v>
      </c>
      <c r="E60" s="102">
        <f t="shared" si="10"/>
        <v>548.87370290861315</v>
      </c>
      <c r="F60" s="102">
        <f t="shared" si="10"/>
        <v>644.26324057644456</v>
      </c>
      <c r="G60" s="102">
        <f t="shared" si="3"/>
        <v>572.64065016533652</v>
      </c>
      <c r="H60" s="102">
        <f t="shared" si="4"/>
        <v>528.5135378804415</v>
      </c>
      <c r="I60" s="102">
        <f t="shared" si="4"/>
        <v>486.42415844966831</v>
      </c>
      <c r="J60" s="102">
        <f t="shared" si="4"/>
        <v>683.347410577863</v>
      </c>
      <c r="N60" s="110"/>
      <c r="O60" s="12">
        <v>2084086</v>
      </c>
      <c r="P60" s="12">
        <v>2103588</v>
      </c>
      <c r="Q60" s="12">
        <v>2107420</v>
      </c>
    </row>
    <row r="61" spans="2:17" ht="14" thickBot="1" x14ac:dyDescent="0.35">
      <c r="B61" s="54" t="s">
        <v>26</v>
      </c>
      <c r="C61" s="102">
        <f t="shared" ref="C61:F61" si="11">+C14/$O61*100000</f>
        <v>409.44256509426833</v>
      </c>
      <c r="D61" s="102">
        <f t="shared" si="11"/>
        <v>650.25614521353748</v>
      </c>
      <c r="E61" s="102">
        <f t="shared" si="11"/>
        <v>516.82094689635983</v>
      </c>
      <c r="F61" s="102">
        <f t="shared" si="11"/>
        <v>623.81967619944555</v>
      </c>
      <c r="G61" s="102">
        <f t="shared" si="3"/>
        <v>608.62036064964423</v>
      </c>
      <c r="H61" s="102">
        <f t="shared" si="4"/>
        <v>430.95220979204726</v>
      </c>
      <c r="I61" s="102">
        <f t="shared" si="4"/>
        <v>378.27614158335587</v>
      </c>
      <c r="J61" s="102">
        <f t="shared" si="4"/>
        <v>511.89983366756815</v>
      </c>
      <c r="N61" s="110"/>
      <c r="O61" s="12">
        <v>7901963</v>
      </c>
      <c r="P61" s="12">
        <v>8044095</v>
      </c>
      <c r="Q61" s="12">
        <v>8068180</v>
      </c>
    </row>
    <row r="62" spans="2:17" ht="14" thickBot="1" x14ac:dyDescent="0.35">
      <c r="B62" s="54" t="s">
        <v>216</v>
      </c>
      <c r="C62" s="102">
        <f t="shared" ref="C62:F62" si="12">+C15/$O62*100000</f>
        <v>529.23634948463393</v>
      </c>
      <c r="D62" s="102">
        <f t="shared" si="12"/>
        <v>669.83692135742626</v>
      </c>
      <c r="E62" s="102">
        <f t="shared" si="12"/>
        <v>526.99333518014566</v>
      </c>
      <c r="F62" s="102">
        <f t="shared" si="12"/>
        <v>606.22733620963174</v>
      </c>
      <c r="G62" s="102">
        <f t="shared" si="3"/>
        <v>635.47927789442883</v>
      </c>
      <c r="H62" s="102">
        <f t="shared" si="4"/>
        <v>605.86168851245566</v>
      </c>
      <c r="I62" s="102">
        <f t="shared" si="4"/>
        <v>525.72075989647169</v>
      </c>
      <c r="J62" s="102">
        <f t="shared" si="4"/>
        <v>642.41490833986245</v>
      </c>
      <c r="N62" s="110"/>
      <c r="O62" s="12">
        <v>5216195</v>
      </c>
      <c r="P62" s="12">
        <v>5338333</v>
      </c>
      <c r="Q62" s="12">
        <v>5359309</v>
      </c>
    </row>
    <row r="63" spans="2:17" ht="14" thickBot="1" x14ac:dyDescent="0.35">
      <c r="B63" s="54" t="s">
        <v>21</v>
      </c>
      <c r="C63" s="102">
        <f t="shared" ref="C63:F63" si="13">+C16/$O63*100000</f>
        <v>396.37448710336469</v>
      </c>
      <c r="D63" s="102">
        <f t="shared" si="13"/>
        <v>534.00056530077609</v>
      </c>
      <c r="E63" s="102">
        <f t="shared" si="13"/>
        <v>426.82105574662387</v>
      </c>
      <c r="F63" s="102">
        <f t="shared" si="13"/>
        <v>517.11742131790959</v>
      </c>
      <c r="G63" s="102">
        <f t="shared" si="3"/>
        <v>500.95515068571268</v>
      </c>
      <c r="H63" s="102">
        <f t="shared" si="4"/>
        <v>563.93139658580037</v>
      </c>
      <c r="I63" s="102">
        <f t="shared" si="4"/>
        <v>458.88348808490537</v>
      </c>
      <c r="J63" s="102">
        <f t="shared" si="4"/>
        <v>623.53776638676072</v>
      </c>
      <c r="N63" s="110"/>
      <c r="O63" s="12">
        <v>1054306</v>
      </c>
      <c r="P63" s="12">
        <v>1052190</v>
      </c>
      <c r="Q63" s="12">
        <v>1051901</v>
      </c>
    </row>
    <row r="64" spans="2:17" ht="14" thickBot="1" x14ac:dyDescent="0.35">
      <c r="B64" s="54" t="s">
        <v>10</v>
      </c>
      <c r="C64" s="102">
        <f t="shared" ref="C64:F64" si="14">+C17/$O64*100000</f>
        <v>374.85774743056299</v>
      </c>
      <c r="D64" s="102">
        <f t="shared" si="14"/>
        <v>625.61494600329547</v>
      </c>
      <c r="E64" s="102">
        <f t="shared" si="14"/>
        <v>401.38192444017687</v>
      </c>
      <c r="F64" s="102">
        <f t="shared" si="14"/>
        <v>508.40475597757148</v>
      </c>
      <c r="G64" s="102">
        <f t="shared" si="3"/>
        <v>478.24841794078247</v>
      </c>
      <c r="H64" s="102">
        <f t="shared" si="4"/>
        <v>479.50592418856183</v>
      </c>
      <c r="I64" s="102">
        <f t="shared" si="4"/>
        <v>481.98103180956599</v>
      </c>
      <c r="J64" s="102">
        <f t="shared" si="4"/>
        <v>619.88516239476633</v>
      </c>
      <c r="N64" s="110"/>
      <c r="O64" s="12">
        <v>2699424</v>
      </c>
      <c r="P64" s="12">
        <v>2706125</v>
      </c>
      <c r="Q64" s="12">
        <v>2706953</v>
      </c>
    </row>
    <row r="65" spans="2:17" ht="14" thickBot="1" x14ac:dyDescent="0.35">
      <c r="B65" s="54" t="s">
        <v>152</v>
      </c>
      <c r="C65" s="102">
        <f t="shared" ref="C65:F65" si="15">+C18/$O65*100000</f>
        <v>491.53778800428347</v>
      </c>
      <c r="D65" s="102">
        <f t="shared" si="15"/>
        <v>773.03186613664366</v>
      </c>
      <c r="E65" s="102">
        <f t="shared" si="15"/>
        <v>634.10382829908974</v>
      </c>
      <c r="F65" s="102">
        <f t="shared" si="15"/>
        <v>648.90322229519245</v>
      </c>
      <c r="G65" s="102">
        <f t="shared" si="3"/>
        <v>777.68126570878474</v>
      </c>
      <c r="H65" s="102">
        <f t="shared" si="4"/>
        <v>696.25551905975044</v>
      </c>
      <c r="I65" s="102">
        <f t="shared" si="4"/>
        <v>638.32159660166326</v>
      </c>
      <c r="J65" s="102">
        <f t="shared" si="4"/>
        <v>996.22543989189069</v>
      </c>
      <c r="N65" s="110"/>
      <c r="O65" s="12">
        <v>6871903</v>
      </c>
      <c r="P65" s="12">
        <v>7033087</v>
      </c>
      <c r="Q65" s="12">
        <v>7058041</v>
      </c>
    </row>
    <row r="66" spans="2:17" ht="14" thickBot="1" x14ac:dyDescent="0.35">
      <c r="B66" s="54" t="s">
        <v>153</v>
      </c>
      <c r="C66" s="102">
        <f t="shared" ref="C66:F66" si="16">+C19/$O66*100000</f>
        <v>506.47937863957537</v>
      </c>
      <c r="D66" s="102">
        <f t="shared" si="16"/>
        <v>424.63323907064034</v>
      </c>
      <c r="E66" s="102">
        <f t="shared" si="16"/>
        <v>582.52539808157803</v>
      </c>
      <c r="F66" s="102">
        <f t="shared" si="16"/>
        <v>774.44492850385257</v>
      </c>
      <c r="G66" s="102">
        <f t="shared" si="3"/>
        <v>639.16881980475819</v>
      </c>
      <c r="H66" s="102">
        <f t="shared" si="4"/>
        <v>694.08337253542629</v>
      </c>
      <c r="I66" s="102">
        <f t="shared" si="4"/>
        <v>533.656345882447</v>
      </c>
      <c r="J66" s="102">
        <f t="shared" si="4"/>
        <v>734.33297083300795</v>
      </c>
      <c r="N66" s="110"/>
      <c r="O66" s="12">
        <v>1551692</v>
      </c>
      <c r="P66" s="12">
        <v>1572511</v>
      </c>
      <c r="Q66" s="12">
        <v>1575171</v>
      </c>
    </row>
    <row r="67" spans="2:17" ht="14" thickBot="1" x14ac:dyDescent="0.35">
      <c r="B67" s="54" t="s">
        <v>154</v>
      </c>
      <c r="C67" s="102">
        <f t="shared" ref="C67:F67" si="17">+C20/$O67*100000</f>
        <v>343.96828112563327</v>
      </c>
      <c r="D67" s="102">
        <f t="shared" si="17"/>
        <v>306.47692868460399</v>
      </c>
      <c r="E67" s="102">
        <f t="shared" si="17"/>
        <v>301.56734681732638</v>
      </c>
      <c r="F67" s="102">
        <f t="shared" si="17"/>
        <v>375.65740045078888</v>
      </c>
      <c r="G67" s="102">
        <f t="shared" si="3"/>
        <v>369.8572250990531</v>
      </c>
      <c r="H67" s="102">
        <f t="shared" si="4"/>
        <v>363.224243564566</v>
      </c>
      <c r="I67" s="102">
        <f t="shared" si="4"/>
        <v>294.87164410785891</v>
      </c>
      <c r="J67" s="102">
        <f t="shared" si="4"/>
        <v>325.15258064136788</v>
      </c>
      <c r="N67" s="110"/>
      <c r="O67" s="12">
        <v>672155</v>
      </c>
      <c r="P67" s="12">
        <v>679181</v>
      </c>
      <c r="Q67" s="12">
        <v>680296</v>
      </c>
    </row>
    <row r="68" spans="2:17" ht="14" thickBot="1" x14ac:dyDescent="0.35">
      <c r="B68" s="54" t="s">
        <v>51</v>
      </c>
      <c r="C68" s="102">
        <f t="shared" ref="C68:F68" si="18">+C21/$O68*100000</f>
        <v>208.27486506802771</v>
      </c>
      <c r="D68" s="102">
        <f t="shared" si="18"/>
        <v>259.08021560238632</v>
      </c>
      <c r="E68" s="102">
        <f t="shared" si="18"/>
        <v>270.17978596779682</v>
      </c>
      <c r="F68" s="102">
        <f t="shared" si="18"/>
        <v>306.77227200986147</v>
      </c>
      <c r="G68" s="102">
        <f t="shared" si="3"/>
        <v>324.27114107924751</v>
      </c>
      <c r="H68" s="102">
        <f t="shared" si="4"/>
        <v>295.07784189290419</v>
      </c>
      <c r="I68" s="102">
        <f t="shared" si="4"/>
        <v>243.13697746259027</v>
      </c>
      <c r="J68" s="102">
        <f t="shared" si="4"/>
        <v>298.21220440163006</v>
      </c>
      <c r="N68" s="110"/>
      <c r="O68" s="12">
        <v>2216302</v>
      </c>
      <c r="P68" s="12">
        <v>2229924</v>
      </c>
      <c r="Q68" s="12">
        <v>2233309</v>
      </c>
    </row>
    <row r="69" spans="2:17" ht="14" thickBot="1" x14ac:dyDescent="0.35">
      <c r="B69" s="54" t="s">
        <v>11</v>
      </c>
      <c r="C69" s="102">
        <f t="shared" ref="C69:F69" si="19">+C22/$O69*100000</f>
        <v>217.20108476427475</v>
      </c>
      <c r="D69" s="102">
        <f t="shared" si="19"/>
        <v>585.51206707169501</v>
      </c>
      <c r="E69" s="102">
        <f t="shared" si="19"/>
        <v>445.26222376676327</v>
      </c>
      <c r="F69" s="102">
        <f t="shared" si="19"/>
        <v>509.49168740419879</v>
      </c>
      <c r="G69" s="102">
        <f t="shared" si="3"/>
        <v>419.64855589712596</v>
      </c>
      <c r="H69" s="102">
        <f t="shared" si="4"/>
        <v>478.99552363618477</v>
      </c>
      <c r="I69" s="102">
        <f t="shared" si="4"/>
        <v>425.80795907324512</v>
      </c>
      <c r="J69" s="102">
        <f t="shared" si="4"/>
        <v>471.61690196271331</v>
      </c>
      <c r="N69" s="110"/>
      <c r="O69" s="12">
        <v>322282</v>
      </c>
      <c r="P69" s="12">
        <v>324319</v>
      </c>
      <c r="Q69" s="12">
        <v>325264</v>
      </c>
    </row>
    <row r="70" spans="2:17" ht="14" thickBot="1" x14ac:dyDescent="0.35">
      <c r="B70" s="56" t="s">
        <v>22</v>
      </c>
      <c r="C70" s="103">
        <f t="shared" ref="C70:F70" si="20">+C23/$O70*100000</f>
        <v>476.60867098408596</v>
      </c>
      <c r="D70" s="103">
        <f t="shared" si="20"/>
        <v>619.0199965432306</v>
      </c>
      <c r="E70" s="103">
        <f t="shared" si="20"/>
        <v>515.20669669091183</v>
      </c>
      <c r="F70" s="103">
        <f t="shared" si="20"/>
        <v>601.2141616239503</v>
      </c>
      <c r="G70" s="103">
        <f t="shared" si="3"/>
        <v>609.60547681747801</v>
      </c>
      <c r="H70" s="103">
        <f t="shared" si="4"/>
        <v>569.55144050842375</v>
      </c>
      <c r="I70" s="103">
        <f t="shared" si="4"/>
        <v>499.39264773312362</v>
      </c>
      <c r="J70" s="103">
        <f t="shared" si="4"/>
        <v>670.391897188146</v>
      </c>
      <c r="N70" s="110"/>
      <c r="O70" s="12">
        <v>48085361</v>
      </c>
      <c r="P70" s="12">
        <v>48692804</v>
      </c>
      <c r="Q70" s="12">
        <v>48797875</v>
      </c>
    </row>
    <row r="71" spans="2:17" ht="14" thickBot="1" x14ac:dyDescent="0.35">
      <c r="C71" s="102"/>
      <c r="D71" s="102"/>
      <c r="E71" s="102"/>
      <c r="F71" s="102"/>
      <c r="G71" s="102"/>
    </row>
    <row r="72" spans="2:17" ht="14" thickBot="1" x14ac:dyDescent="0.35">
      <c r="C72" s="102"/>
      <c r="D72" s="102"/>
      <c r="E72" s="102"/>
      <c r="F72" s="102"/>
      <c r="G72" s="102"/>
    </row>
  </sheetData>
  <mergeCells count="1">
    <mergeCell ref="B25:R25"/>
  </mergeCells>
  <phoneticPr fontId="0" type="noConversion"/>
  <pageMargins left="0.75" right="0.75" top="1" bottom="1" header="0" footer="0"/>
  <pageSetup paperSize="9" scale="48" fitToHeight="0"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A2:AQ49"/>
  <sheetViews>
    <sheetView zoomScaleNormal="100" workbookViewId="0"/>
  </sheetViews>
  <sheetFormatPr baseColWidth="10" defaultColWidth="11.453125" defaultRowHeight="13.5" x14ac:dyDescent="0.3"/>
  <cols>
    <col min="1" max="1" width="10.36328125" style="12" customWidth="1"/>
    <col min="2" max="2" width="32.453125" style="12" customWidth="1"/>
    <col min="3" max="22" width="12.36328125" style="12" hidden="1" customWidth="1"/>
    <col min="23" max="23" width="8.984375E-2" style="12" hidden="1" customWidth="1"/>
    <col min="24" max="25" width="12.36328125" style="12" hidden="1" customWidth="1"/>
    <col min="26" max="26" width="32.36328125" style="12" hidden="1" customWidth="1"/>
    <col min="27" max="76" width="12.36328125" style="12" customWidth="1"/>
    <col min="77" max="16384" width="11.453125" style="12"/>
  </cols>
  <sheetData>
    <row r="2" spans="1:34" ht="40.5" customHeight="1" x14ac:dyDescent="0.3">
      <c r="B2" s="73"/>
      <c r="C2"/>
      <c r="D2"/>
      <c r="E2"/>
      <c r="F2"/>
      <c r="G2"/>
      <c r="H2"/>
      <c r="I2"/>
      <c r="J2"/>
      <c r="K2"/>
      <c r="L2"/>
      <c r="M2"/>
      <c r="N2"/>
      <c r="O2"/>
      <c r="P2"/>
      <c r="Q2"/>
      <c r="R2"/>
      <c r="S2"/>
      <c r="T2"/>
      <c r="U2"/>
      <c r="V2"/>
      <c r="W2"/>
      <c r="X2"/>
      <c r="Y2"/>
      <c r="Z2"/>
      <c r="AA2"/>
      <c r="AB2"/>
      <c r="AC2"/>
      <c r="AD2"/>
    </row>
    <row r="3" spans="1:34" ht="27.9" customHeight="1" x14ac:dyDescent="0.3">
      <c r="B3" s="10"/>
      <c r="C3" s="10"/>
    </row>
    <row r="5" spans="1:34" ht="39" customHeight="1" x14ac:dyDescent="0.3">
      <c r="C5" s="38" t="s">
        <v>4</v>
      </c>
      <c r="D5" s="38" t="s">
        <v>5</v>
      </c>
      <c r="E5" s="38" t="s">
        <v>6</v>
      </c>
      <c r="F5" s="60" t="s">
        <v>27</v>
      </c>
      <c r="G5" s="38" t="s">
        <v>28</v>
      </c>
      <c r="H5" s="38" t="s">
        <v>30</v>
      </c>
      <c r="I5" s="38" t="s">
        <v>33</v>
      </c>
      <c r="J5" s="60" t="s">
        <v>35</v>
      </c>
      <c r="K5" s="38" t="s">
        <v>37</v>
      </c>
      <c r="L5" s="38" t="s">
        <v>44</v>
      </c>
      <c r="M5" s="38" t="s">
        <v>56</v>
      </c>
      <c r="N5" s="60" t="s">
        <v>58</v>
      </c>
      <c r="O5" s="38" t="s">
        <v>60</v>
      </c>
      <c r="P5" s="38" t="s">
        <v>62</v>
      </c>
      <c r="Q5" s="38" t="s">
        <v>64</v>
      </c>
      <c r="R5" s="60" t="s">
        <v>68</v>
      </c>
      <c r="S5" s="38" t="s">
        <v>71</v>
      </c>
      <c r="T5" s="38" t="s">
        <v>78</v>
      </c>
      <c r="U5" s="38" t="s">
        <v>80</v>
      </c>
      <c r="V5" s="60" t="s">
        <v>82</v>
      </c>
      <c r="W5" s="38" t="s">
        <v>86</v>
      </c>
      <c r="X5" s="38" t="s">
        <v>90</v>
      </c>
      <c r="Y5" s="38" t="s">
        <v>141</v>
      </c>
      <c r="Z5" s="60" t="s">
        <v>142</v>
      </c>
      <c r="AA5" s="38" t="s">
        <v>237</v>
      </c>
      <c r="AB5" s="38" t="s">
        <v>240</v>
      </c>
      <c r="AC5" s="38" t="s">
        <v>241</v>
      </c>
      <c r="AD5" s="60" t="s">
        <v>256</v>
      </c>
      <c r="AE5" s="38" t="s">
        <v>257</v>
      </c>
      <c r="AF5" s="38" t="s">
        <v>263</v>
      </c>
      <c r="AG5" s="38" t="s">
        <v>267</v>
      </c>
      <c r="AH5" s="38" t="s">
        <v>271</v>
      </c>
    </row>
    <row r="6" spans="1:34" ht="17.149999999999999" customHeight="1" thickBot="1" x14ac:dyDescent="0.35">
      <c r="B6" s="54" t="s">
        <v>52</v>
      </c>
      <c r="C6" s="40">
        <v>832</v>
      </c>
      <c r="D6" s="40">
        <v>979</v>
      </c>
      <c r="E6" s="40">
        <v>736</v>
      </c>
      <c r="F6" s="40">
        <v>944</v>
      </c>
      <c r="G6" s="40">
        <v>1152</v>
      </c>
      <c r="H6" s="40">
        <v>1099</v>
      </c>
      <c r="I6" s="40">
        <v>894</v>
      </c>
      <c r="J6" s="40">
        <v>1134</v>
      </c>
      <c r="K6" s="40">
        <v>1507</v>
      </c>
      <c r="L6" s="40">
        <v>1831</v>
      </c>
      <c r="M6" s="40">
        <v>1411</v>
      </c>
      <c r="N6" s="40">
        <v>2137</v>
      </c>
      <c r="O6" s="40">
        <v>2606</v>
      </c>
      <c r="P6" s="40">
        <v>2712</v>
      </c>
      <c r="Q6" s="40">
        <v>1937</v>
      </c>
      <c r="R6" s="40">
        <v>2609</v>
      </c>
      <c r="S6" s="40">
        <v>3272</v>
      </c>
      <c r="T6" s="40">
        <v>3861</v>
      </c>
      <c r="U6" s="40">
        <v>2787</v>
      </c>
      <c r="V6" s="40">
        <v>3817</v>
      </c>
      <c r="W6" s="40">
        <v>3175</v>
      </c>
      <c r="X6" s="40">
        <v>3572</v>
      </c>
      <c r="Y6" s="40">
        <v>3450</v>
      </c>
      <c r="Z6" s="40">
        <v>3492</v>
      </c>
      <c r="AA6" s="40">
        <v>2705</v>
      </c>
      <c r="AB6" s="40">
        <v>2423</v>
      </c>
      <c r="AC6" s="40">
        <v>1900</v>
      </c>
      <c r="AD6" s="40">
        <v>2339</v>
      </c>
      <c r="AE6" s="40">
        <v>2298</v>
      </c>
      <c r="AF6" s="40">
        <v>2341</v>
      </c>
      <c r="AG6" s="40">
        <v>1732</v>
      </c>
      <c r="AH6" s="40">
        <v>2222</v>
      </c>
    </row>
    <row r="7" spans="1:34" ht="17.149999999999999" customHeight="1" thickBot="1" x14ac:dyDescent="0.35">
      <c r="B7" s="54" t="s">
        <v>53</v>
      </c>
      <c r="C7" s="40">
        <v>273</v>
      </c>
      <c r="D7" s="40">
        <v>231</v>
      </c>
      <c r="E7" s="40">
        <v>184</v>
      </c>
      <c r="F7" s="40">
        <v>189</v>
      </c>
      <c r="G7" s="40">
        <v>211</v>
      </c>
      <c r="H7" s="40">
        <v>283</v>
      </c>
      <c r="I7" s="40">
        <v>197</v>
      </c>
      <c r="J7" s="40">
        <v>182</v>
      </c>
      <c r="K7" s="40">
        <v>303</v>
      </c>
      <c r="L7" s="40">
        <v>469</v>
      </c>
      <c r="M7" s="40">
        <v>254</v>
      </c>
      <c r="N7" s="40">
        <v>430</v>
      </c>
      <c r="O7" s="40">
        <v>485</v>
      </c>
      <c r="P7" s="40">
        <v>523</v>
      </c>
      <c r="Q7" s="40">
        <v>310</v>
      </c>
      <c r="R7" s="40">
        <v>321</v>
      </c>
      <c r="S7" s="40">
        <v>622</v>
      </c>
      <c r="T7" s="40">
        <v>584</v>
      </c>
      <c r="U7" s="40">
        <v>232</v>
      </c>
      <c r="V7" s="40">
        <v>418</v>
      </c>
      <c r="W7" s="40">
        <v>346</v>
      </c>
      <c r="X7" s="40">
        <v>382</v>
      </c>
      <c r="Y7" s="40">
        <v>257</v>
      </c>
      <c r="Z7" s="40">
        <v>387</v>
      </c>
      <c r="AA7" s="40">
        <v>291</v>
      </c>
      <c r="AB7" s="40">
        <v>330</v>
      </c>
      <c r="AC7" s="40">
        <v>170</v>
      </c>
      <c r="AD7" s="40">
        <v>322</v>
      </c>
      <c r="AE7" s="40">
        <v>90</v>
      </c>
      <c r="AF7" s="40">
        <v>275</v>
      </c>
      <c r="AG7" s="40">
        <v>194</v>
      </c>
      <c r="AH7" s="40">
        <v>294</v>
      </c>
    </row>
    <row r="8" spans="1:34" ht="17.149999999999999" customHeight="1" thickBot="1" x14ac:dyDescent="0.35">
      <c r="B8" s="54" t="s">
        <v>151</v>
      </c>
      <c r="C8" s="40">
        <v>58</v>
      </c>
      <c r="D8" s="40">
        <v>175</v>
      </c>
      <c r="E8" s="40">
        <v>146</v>
      </c>
      <c r="F8" s="40">
        <v>162</v>
      </c>
      <c r="G8" s="40">
        <v>275</v>
      </c>
      <c r="H8" s="40">
        <v>258</v>
      </c>
      <c r="I8" s="40">
        <v>197</v>
      </c>
      <c r="J8" s="40">
        <v>277</v>
      </c>
      <c r="K8" s="40">
        <v>556</v>
      </c>
      <c r="L8" s="40">
        <v>388</v>
      </c>
      <c r="M8" s="40">
        <v>183</v>
      </c>
      <c r="N8" s="40">
        <v>422</v>
      </c>
      <c r="O8" s="40">
        <v>454</v>
      </c>
      <c r="P8" s="40">
        <v>428</v>
      </c>
      <c r="Q8" s="40">
        <v>218</v>
      </c>
      <c r="R8" s="40">
        <v>772</v>
      </c>
      <c r="S8" s="40">
        <v>587</v>
      </c>
      <c r="T8" s="40">
        <v>536</v>
      </c>
      <c r="U8" s="40">
        <v>380</v>
      </c>
      <c r="V8" s="40">
        <v>556</v>
      </c>
      <c r="W8" s="40">
        <v>366</v>
      </c>
      <c r="X8" s="40">
        <v>331</v>
      </c>
      <c r="Y8" s="40">
        <v>295</v>
      </c>
      <c r="Z8" s="40">
        <v>453</v>
      </c>
      <c r="AA8" s="40">
        <v>113</v>
      </c>
      <c r="AB8" s="40">
        <v>145</v>
      </c>
      <c r="AC8" s="40">
        <v>113</v>
      </c>
      <c r="AD8" s="40">
        <v>184</v>
      </c>
      <c r="AE8" s="40">
        <v>228</v>
      </c>
      <c r="AF8" s="40">
        <v>228</v>
      </c>
      <c r="AG8" s="40">
        <v>121</v>
      </c>
      <c r="AH8" s="40">
        <v>165</v>
      </c>
    </row>
    <row r="9" spans="1:34" ht="17.149999999999999" customHeight="1" thickBot="1" x14ac:dyDescent="0.35">
      <c r="B9" s="54" t="s">
        <v>47</v>
      </c>
      <c r="C9" s="40">
        <v>486</v>
      </c>
      <c r="D9" s="40">
        <v>979</v>
      </c>
      <c r="E9" s="40">
        <v>646</v>
      </c>
      <c r="F9" s="40">
        <v>782</v>
      </c>
      <c r="G9" s="40">
        <v>939</v>
      </c>
      <c r="H9" s="40">
        <v>1306</v>
      </c>
      <c r="I9" s="40">
        <v>965</v>
      </c>
      <c r="J9" s="40">
        <v>970</v>
      </c>
      <c r="K9" s="40">
        <v>1061</v>
      </c>
      <c r="L9" s="40">
        <v>1020</v>
      </c>
      <c r="M9" s="40">
        <v>471</v>
      </c>
      <c r="N9" s="40">
        <v>389</v>
      </c>
      <c r="O9" s="40">
        <v>1096</v>
      </c>
      <c r="P9" s="40">
        <v>994</v>
      </c>
      <c r="Q9" s="40">
        <v>621</v>
      </c>
      <c r="R9" s="40">
        <v>945</v>
      </c>
      <c r="S9" s="40">
        <v>1021</v>
      </c>
      <c r="T9" s="40">
        <v>901</v>
      </c>
      <c r="U9" s="40">
        <v>574</v>
      </c>
      <c r="V9" s="40">
        <v>934</v>
      </c>
      <c r="W9" s="40">
        <v>849</v>
      </c>
      <c r="X9" s="40">
        <v>829</v>
      </c>
      <c r="Y9" s="40">
        <v>566</v>
      </c>
      <c r="Z9" s="40">
        <v>846</v>
      </c>
      <c r="AA9" s="40">
        <v>1201</v>
      </c>
      <c r="AB9" s="40">
        <v>1163</v>
      </c>
      <c r="AC9" s="40">
        <v>876</v>
      </c>
      <c r="AD9" s="40">
        <v>1134</v>
      </c>
      <c r="AE9" s="40">
        <v>1040</v>
      </c>
      <c r="AF9" s="40">
        <v>1150</v>
      </c>
      <c r="AG9" s="40">
        <v>836</v>
      </c>
      <c r="AH9" s="40">
        <v>1023</v>
      </c>
    </row>
    <row r="10" spans="1:34" ht="17.149999999999999" customHeight="1" thickBot="1" x14ac:dyDescent="0.35">
      <c r="B10" s="54" t="s">
        <v>8</v>
      </c>
      <c r="C10" s="40">
        <v>100</v>
      </c>
      <c r="D10" s="40">
        <v>710</v>
      </c>
      <c r="E10" s="40">
        <v>490</v>
      </c>
      <c r="F10" s="40">
        <v>231</v>
      </c>
      <c r="G10" s="40">
        <v>239</v>
      </c>
      <c r="H10" s="40">
        <v>211</v>
      </c>
      <c r="I10" s="40">
        <v>144</v>
      </c>
      <c r="J10" s="40">
        <v>218</v>
      </c>
      <c r="K10" s="40">
        <v>243</v>
      </c>
      <c r="L10" s="40">
        <v>361</v>
      </c>
      <c r="M10" s="40">
        <v>205</v>
      </c>
      <c r="N10" s="40">
        <v>190</v>
      </c>
      <c r="O10" s="40">
        <v>375</v>
      </c>
      <c r="P10" s="40">
        <v>370</v>
      </c>
      <c r="Q10" s="40">
        <v>232</v>
      </c>
      <c r="R10" s="40">
        <v>263</v>
      </c>
      <c r="S10" s="40">
        <v>345</v>
      </c>
      <c r="T10" s="40">
        <v>405</v>
      </c>
      <c r="U10" s="40">
        <v>227</v>
      </c>
      <c r="V10" s="40">
        <v>339</v>
      </c>
      <c r="W10" s="40">
        <v>491</v>
      </c>
      <c r="X10" s="40">
        <v>270</v>
      </c>
      <c r="Y10" s="40">
        <v>145</v>
      </c>
      <c r="Z10" s="40">
        <v>224</v>
      </c>
      <c r="AA10" s="40">
        <v>93</v>
      </c>
      <c r="AB10" s="40">
        <v>182</v>
      </c>
      <c r="AC10" s="40">
        <v>145</v>
      </c>
      <c r="AD10" s="40">
        <v>207</v>
      </c>
      <c r="AE10" s="40">
        <v>208</v>
      </c>
      <c r="AF10" s="40">
        <v>205</v>
      </c>
      <c r="AG10" s="40">
        <v>124</v>
      </c>
      <c r="AH10" s="40">
        <v>172</v>
      </c>
    </row>
    <row r="11" spans="1:34" ht="17.149999999999999" customHeight="1" thickBot="1" x14ac:dyDescent="0.35">
      <c r="A11" s="67"/>
      <c r="B11" s="54" t="s">
        <v>9</v>
      </c>
      <c r="C11" s="40">
        <v>49</v>
      </c>
      <c r="D11" s="40">
        <v>71</v>
      </c>
      <c r="E11" s="40">
        <v>58</v>
      </c>
      <c r="F11" s="40">
        <v>72</v>
      </c>
      <c r="G11" s="40">
        <v>96</v>
      </c>
      <c r="H11" s="40">
        <v>91</v>
      </c>
      <c r="I11" s="40">
        <v>67</v>
      </c>
      <c r="J11" s="40">
        <v>81</v>
      </c>
      <c r="K11" s="40">
        <v>118</v>
      </c>
      <c r="L11" s="40">
        <v>131</v>
      </c>
      <c r="M11" s="40">
        <v>60</v>
      </c>
      <c r="N11" s="40">
        <v>114</v>
      </c>
      <c r="O11" s="40">
        <v>127</v>
      </c>
      <c r="P11" s="40">
        <v>131</v>
      </c>
      <c r="Q11" s="40">
        <v>86</v>
      </c>
      <c r="R11" s="40">
        <v>109</v>
      </c>
      <c r="S11" s="40">
        <v>136</v>
      </c>
      <c r="T11" s="40">
        <v>135</v>
      </c>
      <c r="U11" s="40">
        <v>72</v>
      </c>
      <c r="V11" s="40">
        <v>106</v>
      </c>
      <c r="W11" s="40">
        <v>109</v>
      </c>
      <c r="X11" s="40">
        <v>103</v>
      </c>
      <c r="Y11" s="40">
        <v>78</v>
      </c>
      <c r="Z11" s="40">
        <v>101</v>
      </c>
      <c r="AA11" s="40">
        <v>28</v>
      </c>
      <c r="AB11" s="40">
        <v>48</v>
      </c>
      <c r="AC11" s="40">
        <v>82</v>
      </c>
      <c r="AD11" s="40">
        <v>92</v>
      </c>
      <c r="AE11" s="40">
        <v>90</v>
      </c>
      <c r="AF11" s="40">
        <v>102</v>
      </c>
      <c r="AG11" s="40">
        <v>61</v>
      </c>
      <c r="AH11" s="40">
        <v>120</v>
      </c>
    </row>
    <row r="12" spans="1:34" ht="17.149999999999999" customHeight="1" thickBot="1" x14ac:dyDescent="0.35">
      <c r="A12" s="67"/>
      <c r="B12" s="54" t="s">
        <v>54</v>
      </c>
      <c r="C12" s="40">
        <v>149</v>
      </c>
      <c r="D12" s="40">
        <v>291</v>
      </c>
      <c r="E12" s="40">
        <v>273</v>
      </c>
      <c r="F12" s="40">
        <v>360</v>
      </c>
      <c r="G12" s="40">
        <v>439</v>
      </c>
      <c r="H12" s="40">
        <v>338</v>
      </c>
      <c r="I12" s="40">
        <v>297</v>
      </c>
      <c r="J12" s="40">
        <v>383</v>
      </c>
      <c r="K12" s="40">
        <v>394</v>
      </c>
      <c r="L12" s="40">
        <v>647</v>
      </c>
      <c r="M12" s="40">
        <v>448</v>
      </c>
      <c r="N12" s="40">
        <v>574</v>
      </c>
      <c r="O12" s="40">
        <v>628</v>
      </c>
      <c r="P12" s="40">
        <v>695</v>
      </c>
      <c r="Q12" s="40">
        <v>467</v>
      </c>
      <c r="R12" s="40">
        <v>650</v>
      </c>
      <c r="S12" s="40">
        <v>840</v>
      </c>
      <c r="T12" s="40">
        <v>853</v>
      </c>
      <c r="U12" s="40">
        <v>545</v>
      </c>
      <c r="V12" s="40">
        <v>679</v>
      </c>
      <c r="W12" s="40">
        <v>698</v>
      </c>
      <c r="X12" s="40">
        <v>594</v>
      </c>
      <c r="Y12" s="40">
        <v>403</v>
      </c>
      <c r="Z12" s="40">
        <v>558</v>
      </c>
      <c r="AA12" s="40">
        <v>261</v>
      </c>
      <c r="AB12" s="40">
        <v>329</v>
      </c>
      <c r="AC12" s="40">
        <v>258</v>
      </c>
      <c r="AD12" s="40">
        <v>420</v>
      </c>
      <c r="AE12" s="40">
        <v>423</v>
      </c>
      <c r="AF12" s="40">
        <v>428</v>
      </c>
      <c r="AG12" s="40">
        <v>327</v>
      </c>
      <c r="AH12" s="40">
        <v>438</v>
      </c>
    </row>
    <row r="13" spans="1:34" ht="17.149999999999999" customHeight="1" thickBot="1" x14ac:dyDescent="0.35">
      <c r="A13" s="67"/>
      <c r="B13" s="54" t="s">
        <v>49</v>
      </c>
      <c r="C13" s="40">
        <v>65</v>
      </c>
      <c r="D13" s="40">
        <v>207</v>
      </c>
      <c r="E13" s="40">
        <v>114</v>
      </c>
      <c r="F13" s="40">
        <v>193</v>
      </c>
      <c r="G13" s="40">
        <v>187</v>
      </c>
      <c r="H13" s="40">
        <v>199</v>
      </c>
      <c r="I13" s="40">
        <v>154</v>
      </c>
      <c r="J13" s="40">
        <v>194</v>
      </c>
      <c r="K13" s="40">
        <v>247</v>
      </c>
      <c r="L13" s="40">
        <v>288</v>
      </c>
      <c r="M13" s="40">
        <v>235</v>
      </c>
      <c r="N13" s="40">
        <v>279</v>
      </c>
      <c r="O13" s="40">
        <v>325</v>
      </c>
      <c r="P13" s="40">
        <v>311</v>
      </c>
      <c r="Q13" s="40">
        <v>187</v>
      </c>
      <c r="R13" s="40">
        <v>315</v>
      </c>
      <c r="S13" s="40">
        <v>362</v>
      </c>
      <c r="T13" s="40">
        <v>311</v>
      </c>
      <c r="U13" s="40">
        <v>191</v>
      </c>
      <c r="V13" s="40">
        <v>281</v>
      </c>
      <c r="W13" s="40">
        <v>302</v>
      </c>
      <c r="X13" s="40">
        <v>270</v>
      </c>
      <c r="Y13" s="40">
        <v>163</v>
      </c>
      <c r="Z13" s="40">
        <v>222</v>
      </c>
      <c r="AA13" s="40">
        <v>184</v>
      </c>
      <c r="AB13" s="40">
        <v>240</v>
      </c>
      <c r="AC13" s="40">
        <v>227</v>
      </c>
      <c r="AD13" s="40">
        <v>337</v>
      </c>
      <c r="AE13" s="40">
        <v>327</v>
      </c>
      <c r="AF13" s="40">
        <v>308</v>
      </c>
      <c r="AG13" s="40">
        <v>244</v>
      </c>
      <c r="AH13" s="40">
        <v>311</v>
      </c>
    </row>
    <row r="14" spans="1:34" ht="17.149999999999999" customHeight="1" thickBot="1" x14ac:dyDescent="0.35">
      <c r="A14" s="67"/>
      <c r="B14" s="54" t="s">
        <v>26</v>
      </c>
      <c r="C14" s="40">
        <v>964</v>
      </c>
      <c r="D14" s="40">
        <v>1050</v>
      </c>
      <c r="E14" s="40">
        <v>694</v>
      </c>
      <c r="F14" s="40">
        <v>1218</v>
      </c>
      <c r="G14" s="40">
        <v>1322</v>
      </c>
      <c r="H14" s="40">
        <v>1384</v>
      </c>
      <c r="I14" s="40">
        <v>1091</v>
      </c>
      <c r="J14" s="40">
        <v>1524</v>
      </c>
      <c r="K14" s="40">
        <v>1793</v>
      </c>
      <c r="L14" s="40">
        <v>1802</v>
      </c>
      <c r="M14" s="40">
        <v>1161</v>
      </c>
      <c r="N14" s="40">
        <v>1889</v>
      </c>
      <c r="O14" s="40">
        <v>1925</v>
      </c>
      <c r="P14" s="40">
        <v>1952</v>
      </c>
      <c r="Q14" s="40">
        <v>1064</v>
      </c>
      <c r="R14" s="40">
        <v>1848</v>
      </c>
      <c r="S14" s="40">
        <v>1874</v>
      </c>
      <c r="T14" s="40">
        <v>1803</v>
      </c>
      <c r="U14" s="40">
        <v>1050</v>
      </c>
      <c r="V14" s="40">
        <v>1659</v>
      </c>
      <c r="W14" s="40">
        <v>1793</v>
      </c>
      <c r="X14" s="40">
        <v>1662</v>
      </c>
      <c r="Y14" s="55">
        <v>2500</v>
      </c>
      <c r="Z14" s="55">
        <v>3692</v>
      </c>
      <c r="AA14" s="40">
        <v>3204</v>
      </c>
      <c r="AB14" s="40">
        <v>3577</v>
      </c>
      <c r="AC14" s="40">
        <v>2126</v>
      </c>
      <c r="AD14" s="40">
        <v>4418</v>
      </c>
      <c r="AE14" s="40">
        <v>3062</v>
      </c>
      <c r="AF14" s="40">
        <v>3107</v>
      </c>
      <c r="AG14" s="40">
        <v>2288</v>
      </c>
      <c r="AH14" s="40">
        <v>3098</v>
      </c>
    </row>
    <row r="15" spans="1:34" ht="17.149999999999999" customHeight="1" thickBot="1" x14ac:dyDescent="0.35">
      <c r="A15" s="67"/>
      <c r="B15" s="54" t="s">
        <v>48</v>
      </c>
      <c r="C15" s="40">
        <v>1147</v>
      </c>
      <c r="D15" s="40">
        <v>1544</v>
      </c>
      <c r="E15" s="40">
        <v>972</v>
      </c>
      <c r="F15" s="40">
        <v>1267</v>
      </c>
      <c r="G15" s="40">
        <v>1799</v>
      </c>
      <c r="H15" s="40">
        <v>1718</v>
      </c>
      <c r="I15" s="40">
        <v>1185</v>
      </c>
      <c r="J15" s="40">
        <v>1749</v>
      </c>
      <c r="K15" s="40">
        <v>2449</v>
      </c>
      <c r="L15" s="40">
        <v>2794</v>
      </c>
      <c r="M15" s="40">
        <v>1984</v>
      </c>
      <c r="N15" s="40">
        <v>2692</v>
      </c>
      <c r="O15" s="40">
        <v>3394</v>
      </c>
      <c r="P15" s="40">
        <v>3927</v>
      </c>
      <c r="Q15" s="40">
        <v>2797</v>
      </c>
      <c r="R15" s="40">
        <v>3593</v>
      </c>
      <c r="S15" s="40">
        <v>4562</v>
      </c>
      <c r="T15" s="40">
        <v>4808</v>
      </c>
      <c r="U15" s="40">
        <v>3094</v>
      </c>
      <c r="V15" s="40">
        <v>3591</v>
      </c>
      <c r="W15" s="40">
        <v>3789</v>
      </c>
      <c r="X15" s="40">
        <v>4061</v>
      </c>
      <c r="Y15" s="40">
        <v>2707</v>
      </c>
      <c r="Z15" s="40">
        <v>3553</v>
      </c>
      <c r="AA15" s="40">
        <v>2025</v>
      </c>
      <c r="AB15" s="40">
        <v>2331</v>
      </c>
      <c r="AC15" s="40">
        <v>1629</v>
      </c>
      <c r="AD15" s="40">
        <v>2092</v>
      </c>
      <c r="AE15" s="40">
        <v>2176</v>
      </c>
      <c r="AF15" s="40">
        <v>2246</v>
      </c>
      <c r="AG15" s="40">
        <v>1515</v>
      </c>
      <c r="AH15" s="40">
        <v>1759</v>
      </c>
    </row>
    <row r="16" spans="1:34" ht="17.149999999999999" customHeight="1" thickBot="1" x14ac:dyDescent="0.35">
      <c r="B16" s="54" t="s">
        <v>21</v>
      </c>
      <c r="C16" s="40">
        <v>21</v>
      </c>
      <c r="D16" s="40">
        <v>28</v>
      </c>
      <c r="E16" s="40">
        <v>19</v>
      </c>
      <c r="F16" s="40">
        <v>39</v>
      </c>
      <c r="G16" s="40">
        <v>37</v>
      </c>
      <c r="H16" s="40">
        <v>48</v>
      </c>
      <c r="I16" s="40">
        <v>29</v>
      </c>
      <c r="J16" s="40">
        <v>40</v>
      </c>
      <c r="K16" s="40">
        <v>64</v>
      </c>
      <c r="L16" s="40">
        <v>73</v>
      </c>
      <c r="M16" s="40">
        <v>59</v>
      </c>
      <c r="N16" s="40">
        <v>88</v>
      </c>
      <c r="O16" s="40">
        <v>103</v>
      </c>
      <c r="P16" s="40">
        <v>117</v>
      </c>
      <c r="Q16" s="40">
        <v>86</v>
      </c>
      <c r="R16" s="40">
        <v>133</v>
      </c>
      <c r="S16" s="40">
        <v>142</v>
      </c>
      <c r="T16" s="40">
        <v>152</v>
      </c>
      <c r="U16" s="40">
        <v>108</v>
      </c>
      <c r="V16" s="40">
        <v>162</v>
      </c>
      <c r="W16" s="40">
        <v>142</v>
      </c>
      <c r="X16" s="40">
        <v>123</v>
      </c>
      <c r="Y16" s="40">
        <v>86</v>
      </c>
      <c r="Z16" s="40">
        <v>125</v>
      </c>
      <c r="AA16" s="40">
        <v>33</v>
      </c>
      <c r="AB16" s="40">
        <v>70</v>
      </c>
      <c r="AC16" s="40">
        <v>70</v>
      </c>
      <c r="AD16" s="40">
        <v>87</v>
      </c>
      <c r="AE16" s="40">
        <v>96</v>
      </c>
      <c r="AF16" s="40">
        <v>101</v>
      </c>
      <c r="AG16" s="40">
        <v>59</v>
      </c>
      <c r="AH16" s="40">
        <v>79</v>
      </c>
    </row>
    <row r="17" spans="2:38" ht="17.149999999999999" customHeight="1" thickBot="1" x14ac:dyDescent="0.35">
      <c r="B17" s="54" t="s">
        <v>10</v>
      </c>
      <c r="C17" s="40">
        <v>280</v>
      </c>
      <c r="D17" s="40">
        <v>299</v>
      </c>
      <c r="E17" s="40">
        <v>197</v>
      </c>
      <c r="F17" s="40">
        <v>251</v>
      </c>
      <c r="G17" s="40">
        <v>316</v>
      </c>
      <c r="H17" s="40">
        <v>382</v>
      </c>
      <c r="I17" s="40">
        <v>236</v>
      </c>
      <c r="J17" s="40">
        <v>261</v>
      </c>
      <c r="K17" s="40">
        <v>465</v>
      </c>
      <c r="L17" s="40">
        <v>584</v>
      </c>
      <c r="M17" s="40">
        <v>382</v>
      </c>
      <c r="N17" s="40">
        <v>456</v>
      </c>
      <c r="O17" s="40">
        <v>564</v>
      </c>
      <c r="P17" s="40">
        <v>588</v>
      </c>
      <c r="Q17" s="40">
        <v>317</v>
      </c>
      <c r="R17" s="40">
        <v>416</v>
      </c>
      <c r="S17" s="40">
        <v>527</v>
      </c>
      <c r="T17" s="40">
        <v>531</v>
      </c>
      <c r="U17" s="40">
        <v>308</v>
      </c>
      <c r="V17" s="40">
        <v>435</v>
      </c>
      <c r="W17" s="40">
        <v>447</v>
      </c>
      <c r="X17" s="40">
        <v>433</v>
      </c>
      <c r="Y17" s="40">
        <v>289</v>
      </c>
      <c r="Z17" s="40">
        <v>415</v>
      </c>
      <c r="AA17" s="40">
        <v>168</v>
      </c>
      <c r="AB17" s="40">
        <v>300</v>
      </c>
      <c r="AC17" s="40">
        <v>218</v>
      </c>
      <c r="AD17" s="40">
        <v>314</v>
      </c>
      <c r="AE17" s="40">
        <v>332</v>
      </c>
      <c r="AF17" s="40">
        <v>388</v>
      </c>
      <c r="AG17" s="40">
        <v>224</v>
      </c>
      <c r="AH17" s="40">
        <v>276</v>
      </c>
    </row>
    <row r="18" spans="2:38" ht="17.149999999999999" customHeight="1" thickBot="1" x14ac:dyDescent="0.35">
      <c r="B18" s="54" t="s">
        <v>152</v>
      </c>
      <c r="C18" s="40">
        <v>784</v>
      </c>
      <c r="D18" s="40">
        <v>1290</v>
      </c>
      <c r="E18" s="40">
        <v>928</v>
      </c>
      <c r="F18" s="40">
        <v>1379</v>
      </c>
      <c r="G18" s="40">
        <v>1392</v>
      </c>
      <c r="H18" s="40">
        <v>1913</v>
      </c>
      <c r="I18" s="40">
        <v>1507</v>
      </c>
      <c r="J18" s="40">
        <v>1914</v>
      </c>
      <c r="K18" s="40">
        <v>1914</v>
      </c>
      <c r="L18" s="40">
        <v>2426</v>
      </c>
      <c r="M18" s="40">
        <v>2661</v>
      </c>
      <c r="N18" s="40">
        <v>3336</v>
      </c>
      <c r="O18" s="40">
        <v>3923</v>
      </c>
      <c r="P18" s="40">
        <v>3600</v>
      </c>
      <c r="Q18" s="40">
        <v>2538</v>
      </c>
      <c r="R18" s="40">
        <v>3279</v>
      </c>
      <c r="S18" s="40">
        <v>4109</v>
      </c>
      <c r="T18" s="40">
        <v>3734</v>
      </c>
      <c r="U18" s="40">
        <v>2261</v>
      </c>
      <c r="V18" s="40">
        <v>4146</v>
      </c>
      <c r="W18" s="40">
        <v>3017</v>
      </c>
      <c r="X18" s="40">
        <v>3260</v>
      </c>
      <c r="Y18" s="40">
        <v>2595</v>
      </c>
      <c r="Z18" s="40">
        <v>2801</v>
      </c>
      <c r="AA18" s="40">
        <v>2050</v>
      </c>
      <c r="AB18" s="40">
        <v>1764</v>
      </c>
      <c r="AC18" s="40">
        <v>1268</v>
      </c>
      <c r="AD18" s="40">
        <v>1966</v>
      </c>
      <c r="AE18" s="40">
        <v>2207</v>
      </c>
      <c r="AF18" s="40">
        <v>2303</v>
      </c>
      <c r="AG18" s="40">
        <v>1367</v>
      </c>
      <c r="AH18" s="40">
        <v>1819</v>
      </c>
    </row>
    <row r="19" spans="2:38" ht="17.149999999999999" customHeight="1" thickBot="1" x14ac:dyDescent="0.35">
      <c r="B19" s="54" t="s">
        <v>153</v>
      </c>
      <c r="C19" s="40">
        <v>38</v>
      </c>
      <c r="D19" s="40">
        <v>32</v>
      </c>
      <c r="E19" s="40">
        <v>2</v>
      </c>
      <c r="F19" s="40">
        <v>21</v>
      </c>
      <c r="G19" s="40">
        <v>18</v>
      </c>
      <c r="H19" s="40">
        <v>27</v>
      </c>
      <c r="I19" s="40">
        <v>28</v>
      </c>
      <c r="J19" s="40">
        <v>35</v>
      </c>
      <c r="K19" s="40">
        <v>32</v>
      </c>
      <c r="L19" s="40">
        <v>35</v>
      </c>
      <c r="M19" s="40">
        <v>29</v>
      </c>
      <c r="N19" s="40">
        <v>164</v>
      </c>
      <c r="O19" s="40">
        <v>175</v>
      </c>
      <c r="P19" s="40">
        <v>259</v>
      </c>
      <c r="Q19" s="40">
        <v>150</v>
      </c>
      <c r="R19" s="40">
        <v>249</v>
      </c>
      <c r="S19" s="40">
        <v>254</v>
      </c>
      <c r="T19" s="40">
        <v>360</v>
      </c>
      <c r="U19" s="40">
        <v>251</v>
      </c>
      <c r="V19" s="40">
        <v>356</v>
      </c>
      <c r="W19" s="40">
        <v>283</v>
      </c>
      <c r="X19" s="40">
        <v>213</v>
      </c>
      <c r="Y19" s="40">
        <v>175</v>
      </c>
      <c r="Z19" s="40">
        <v>338</v>
      </c>
      <c r="AA19" s="40">
        <v>148</v>
      </c>
      <c r="AB19" s="40">
        <v>212</v>
      </c>
      <c r="AC19" s="40">
        <v>189</v>
      </c>
      <c r="AD19" s="40">
        <v>392</v>
      </c>
      <c r="AE19" s="40">
        <v>343</v>
      </c>
      <c r="AF19" s="40">
        <v>313</v>
      </c>
      <c r="AG19" s="40">
        <v>232</v>
      </c>
      <c r="AH19" s="40">
        <v>282</v>
      </c>
    </row>
    <row r="20" spans="2:38" ht="17.149999999999999" customHeight="1" thickBot="1" x14ac:dyDescent="0.35">
      <c r="B20" s="54" t="s">
        <v>154</v>
      </c>
      <c r="C20" s="40">
        <v>49</v>
      </c>
      <c r="D20" s="40">
        <v>88</v>
      </c>
      <c r="E20" s="40">
        <v>38</v>
      </c>
      <c r="F20" s="40">
        <v>57</v>
      </c>
      <c r="G20" s="40">
        <v>61</v>
      </c>
      <c r="H20" s="40">
        <v>90</v>
      </c>
      <c r="I20" s="40">
        <v>72</v>
      </c>
      <c r="J20" s="40">
        <v>77</v>
      </c>
      <c r="K20" s="40">
        <v>111</v>
      </c>
      <c r="L20" s="40">
        <v>89</v>
      </c>
      <c r="M20" s="40">
        <v>57</v>
      </c>
      <c r="N20" s="40">
        <v>87</v>
      </c>
      <c r="O20" s="40">
        <v>116</v>
      </c>
      <c r="P20" s="40">
        <v>69</v>
      </c>
      <c r="Q20" s="40">
        <v>50</v>
      </c>
      <c r="R20" s="40">
        <v>101</v>
      </c>
      <c r="S20" s="40">
        <v>70</v>
      </c>
      <c r="T20" s="40">
        <v>97</v>
      </c>
      <c r="U20" s="40">
        <v>56</v>
      </c>
      <c r="V20" s="40">
        <v>78</v>
      </c>
      <c r="W20" s="40">
        <v>70</v>
      </c>
      <c r="X20" s="40">
        <v>85</v>
      </c>
      <c r="Y20" s="40">
        <v>55</v>
      </c>
      <c r="Z20" s="40">
        <v>68</v>
      </c>
      <c r="AA20" s="40">
        <v>56</v>
      </c>
      <c r="AB20" s="40">
        <v>54</v>
      </c>
      <c r="AC20" s="40">
        <v>54</v>
      </c>
      <c r="AD20" s="40">
        <v>78</v>
      </c>
      <c r="AE20" s="40">
        <v>77</v>
      </c>
      <c r="AF20" s="40">
        <v>72</v>
      </c>
      <c r="AG20" s="40">
        <v>56</v>
      </c>
      <c r="AH20" s="40">
        <v>83</v>
      </c>
    </row>
    <row r="21" spans="2:38" ht="17.149999999999999" customHeight="1" thickBot="1" x14ac:dyDescent="0.35">
      <c r="B21" s="54" t="s">
        <v>51</v>
      </c>
      <c r="C21" s="40">
        <v>313</v>
      </c>
      <c r="D21" s="40">
        <v>317</v>
      </c>
      <c r="E21" s="40">
        <v>263</v>
      </c>
      <c r="F21" s="40">
        <v>316</v>
      </c>
      <c r="G21" s="40">
        <v>305</v>
      </c>
      <c r="H21" s="40">
        <v>370</v>
      </c>
      <c r="I21" s="40">
        <v>232</v>
      </c>
      <c r="J21" s="40">
        <v>390</v>
      </c>
      <c r="K21" s="40">
        <v>517</v>
      </c>
      <c r="L21" s="40">
        <v>561</v>
      </c>
      <c r="M21" s="40">
        <v>379</v>
      </c>
      <c r="N21" s="40">
        <v>506</v>
      </c>
      <c r="O21" s="40">
        <v>567</v>
      </c>
      <c r="P21" s="40">
        <v>627</v>
      </c>
      <c r="Q21" s="40">
        <v>397</v>
      </c>
      <c r="R21" s="40">
        <v>651</v>
      </c>
      <c r="S21" s="40">
        <v>834</v>
      </c>
      <c r="T21" s="40">
        <v>692</v>
      </c>
      <c r="U21" s="40">
        <v>444</v>
      </c>
      <c r="V21" s="40">
        <v>554</v>
      </c>
      <c r="W21" s="40">
        <v>554</v>
      </c>
      <c r="X21" s="40">
        <v>499</v>
      </c>
      <c r="Y21" s="40">
        <v>281</v>
      </c>
      <c r="Z21" s="40">
        <v>504</v>
      </c>
      <c r="AA21" s="40">
        <v>164</v>
      </c>
      <c r="AB21" s="40">
        <v>322</v>
      </c>
      <c r="AC21" s="40">
        <v>252</v>
      </c>
      <c r="AD21" s="40">
        <v>236</v>
      </c>
      <c r="AE21" s="40">
        <v>318</v>
      </c>
      <c r="AF21" s="40">
        <v>322</v>
      </c>
      <c r="AG21" s="40">
        <v>168</v>
      </c>
      <c r="AH21" s="40">
        <v>305</v>
      </c>
    </row>
    <row r="22" spans="2:38" ht="17.149999999999999" customHeight="1" thickBot="1" x14ac:dyDescent="0.35">
      <c r="B22" s="54" t="s">
        <v>11</v>
      </c>
      <c r="C22" s="40">
        <v>6</v>
      </c>
      <c r="D22" s="40">
        <v>25</v>
      </c>
      <c r="E22" s="40">
        <v>30</v>
      </c>
      <c r="F22" s="40">
        <v>50</v>
      </c>
      <c r="G22" s="40">
        <v>67</v>
      </c>
      <c r="H22" s="40">
        <v>60</v>
      </c>
      <c r="I22" s="40">
        <v>39</v>
      </c>
      <c r="J22" s="40">
        <v>27</v>
      </c>
      <c r="K22" s="40">
        <v>50</v>
      </c>
      <c r="L22" s="40">
        <v>81</v>
      </c>
      <c r="M22" s="40">
        <v>32</v>
      </c>
      <c r="N22" s="40">
        <v>59</v>
      </c>
      <c r="O22" s="40">
        <v>69</v>
      </c>
      <c r="P22" s="40">
        <v>73</v>
      </c>
      <c r="Q22" s="40">
        <v>45</v>
      </c>
      <c r="R22" s="40">
        <v>57</v>
      </c>
      <c r="S22" s="40">
        <v>63</v>
      </c>
      <c r="T22" s="40">
        <v>52</v>
      </c>
      <c r="U22" s="40">
        <v>30</v>
      </c>
      <c r="V22" s="40">
        <v>101</v>
      </c>
      <c r="W22" s="40">
        <v>90</v>
      </c>
      <c r="X22" s="40">
        <v>56</v>
      </c>
      <c r="Y22" s="40">
        <v>31</v>
      </c>
      <c r="Z22" s="40">
        <v>63</v>
      </c>
      <c r="AA22" s="40">
        <v>12</v>
      </c>
      <c r="AB22" s="40">
        <v>26</v>
      </c>
      <c r="AC22" s="40">
        <v>28</v>
      </c>
      <c r="AD22" s="40">
        <v>27</v>
      </c>
      <c r="AE22" s="40">
        <v>47</v>
      </c>
      <c r="AF22" s="40">
        <v>37</v>
      </c>
      <c r="AG22" s="40">
        <v>21</v>
      </c>
      <c r="AH22" s="40">
        <v>35</v>
      </c>
    </row>
    <row r="23" spans="2:38" ht="16.5" customHeight="1" thickBot="1" x14ac:dyDescent="0.35">
      <c r="B23" s="56" t="s">
        <v>22</v>
      </c>
      <c r="C23" s="57">
        <f t="shared" ref="C23:N23" si="0">SUM(C6:C22)</f>
        <v>5614</v>
      </c>
      <c r="D23" s="57">
        <f t="shared" si="0"/>
        <v>8316</v>
      </c>
      <c r="E23" s="57">
        <f t="shared" si="0"/>
        <v>5790</v>
      </c>
      <c r="F23" s="57">
        <f t="shared" si="0"/>
        <v>7531</v>
      </c>
      <c r="G23" s="57">
        <f t="shared" si="0"/>
        <v>8855</v>
      </c>
      <c r="H23" s="57">
        <f t="shared" si="0"/>
        <v>9777</v>
      </c>
      <c r="I23" s="57">
        <f t="shared" si="0"/>
        <v>7334</v>
      </c>
      <c r="J23" s="57">
        <f t="shared" si="0"/>
        <v>9456</v>
      </c>
      <c r="K23" s="57">
        <f t="shared" si="0"/>
        <v>11824</v>
      </c>
      <c r="L23" s="57">
        <f t="shared" si="0"/>
        <v>13580</v>
      </c>
      <c r="M23" s="57">
        <f t="shared" si="0"/>
        <v>10011</v>
      </c>
      <c r="N23" s="57">
        <f t="shared" si="0"/>
        <v>13812</v>
      </c>
      <c r="O23" s="57">
        <f t="shared" ref="O23:V23" si="1">SUM(O6:O22)</f>
        <v>16932</v>
      </c>
      <c r="P23" s="57">
        <f t="shared" si="1"/>
        <v>17376</v>
      </c>
      <c r="Q23" s="57">
        <f t="shared" si="1"/>
        <v>11502</v>
      </c>
      <c r="R23" s="57">
        <f t="shared" si="1"/>
        <v>16311</v>
      </c>
      <c r="S23" s="57">
        <f t="shared" si="1"/>
        <v>19620</v>
      </c>
      <c r="T23" s="57">
        <f t="shared" si="1"/>
        <v>19815</v>
      </c>
      <c r="U23" s="57">
        <f t="shared" si="1"/>
        <v>12610</v>
      </c>
      <c r="V23" s="57">
        <f t="shared" si="1"/>
        <v>18212</v>
      </c>
      <c r="W23" s="57">
        <f>SUM(W6:W22)</f>
        <v>16521</v>
      </c>
      <c r="X23" s="57">
        <f>SUM(X6:X22)</f>
        <v>16743</v>
      </c>
      <c r="Y23" s="57">
        <f>SUM(Y6:Y22)</f>
        <v>14076</v>
      </c>
      <c r="Z23" s="57">
        <f>SUM(Z6:Z22)</f>
        <v>17842</v>
      </c>
      <c r="AA23" s="57">
        <v>12736</v>
      </c>
      <c r="AB23" s="57">
        <v>13516</v>
      </c>
      <c r="AC23" s="57">
        <v>9605</v>
      </c>
      <c r="AD23" s="57">
        <v>14645</v>
      </c>
      <c r="AE23" s="57">
        <v>13362</v>
      </c>
      <c r="AF23" s="57">
        <v>13926</v>
      </c>
      <c r="AG23" s="57">
        <v>9569</v>
      </c>
      <c r="AH23" s="57">
        <v>12481</v>
      </c>
    </row>
    <row r="24" spans="2:38" ht="19.5" customHeight="1" x14ac:dyDescent="0.3">
      <c r="C24" s="18"/>
      <c r="G24" s="18"/>
      <c r="T24" s="76" t="s">
        <v>101</v>
      </c>
      <c r="U24" s="77"/>
      <c r="V24" s="77"/>
      <c r="W24" s="77"/>
      <c r="X24" s="77"/>
      <c r="Y24" s="77"/>
      <c r="Z24" s="77"/>
    </row>
    <row r="25" spans="2:38" ht="21" customHeight="1" x14ac:dyDescent="0.3">
      <c r="C25" s="18"/>
      <c r="G25" s="18"/>
      <c r="T25" s="76"/>
      <c r="U25" s="77"/>
      <c r="V25" s="77"/>
      <c r="W25" s="77"/>
      <c r="X25" s="77"/>
      <c r="Y25" s="77"/>
      <c r="Z25" s="77"/>
      <c r="AA25" s="79"/>
      <c r="AB25" s="78"/>
      <c r="AC25" s="78"/>
      <c r="AD25" s="78"/>
      <c r="AE25" s="78"/>
      <c r="AF25" s="78"/>
      <c r="AG25" s="78"/>
      <c r="AH25" s="78"/>
      <c r="AI25" s="78"/>
      <c r="AJ25" s="78"/>
      <c r="AK25" s="78"/>
      <c r="AL25" s="78"/>
    </row>
    <row r="26" spans="2:38" ht="39" customHeight="1" x14ac:dyDescent="0.3">
      <c r="B26" s="58"/>
      <c r="C26" s="58"/>
      <c r="D26" s="58"/>
      <c r="E26" s="58"/>
      <c r="F26"/>
      <c r="G26"/>
      <c r="H26"/>
      <c r="I26"/>
      <c r="J26"/>
      <c r="K26"/>
      <c r="L26"/>
      <c r="M26"/>
      <c r="N26"/>
      <c r="O26"/>
      <c r="P26"/>
      <c r="Q26"/>
      <c r="R26"/>
      <c r="S26"/>
      <c r="T26"/>
      <c r="U26"/>
      <c r="V26"/>
      <c r="W26"/>
      <c r="X26"/>
      <c r="Y26"/>
      <c r="Z26"/>
      <c r="AA26"/>
      <c r="AB26"/>
      <c r="AC26"/>
      <c r="AD26"/>
      <c r="AE26" s="77"/>
      <c r="AF26" s="77"/>
    </row>
    <row r="28" spans="2:38" ht="39" customHeight="1" thickBot="1" x14ac:dyDescent="0.35">
      <c r="C28" s="39" t="s">
        <v>29</v>
      </c>
      <c r="D28" s="39" t="s">
        <v>31</v>
      </c>
      <c r="E28" s="39" t="s">
        <v>34</v>
      </c>
      <c r="F28" s="61" t="s">
        <v>36</v>
      </c>
      <c r="G28" s="39" t="s">
        <v>38</v>
      </c>
      <c r="H28" s="39" t="s">
        <v>45</v>
      </c>
      <c r="I28" s="39" t="s">
        <v>57</v>
      </c>
      <c r="J28" s="61" t="s">
        <v>59</v>
      </c>
      <c r="K28" s="39" t="s">
        <v>61</v>
      </c>
      <c r="L28" s="39" t="s">
        <v>63</v>
      </c>
      <c r="M28" s="39" t="s">
        <v>65</v>
      </c>
      <c r="N28" s="61" t="s">
        <v>69</v>
      </c>
      <c r="O28" s="39" t="s">
        <v>72</v>
      </c>
      <c r="P28" s="39" t="s">
        <v>79</v>
      </c>
      <c r="Q28" s="39" t="s">
        <v>81</v>
      </c>
      <c r="R28" s="61" t="s">
        <v>83</v>
      </c>
      <c r="S28" s="39" t="s">
        <v>87</v>
      </c>
      <c r="T28" s="39" t="s">
        <v>91</v>
      </c>
      <c r="U28" s="39" t="s">
        <v>94</v>
      </c>
      <c r="V28" s="61" t="s">
        <v>96</v>
      </c>
      <c r="W28" s="39" t="s">
        <v>99</v>
      </c>
      <c r="X28" s="39" t="s">
        <v>105</v>
      </c>
      <c r="Y28" s="39" t="s">
        <v>108</v>
      </c>
      <c r="Z28" s="61" t="s">
        <v>112</v>
      </c>
      <c r="AA28" s="39" t="s">
        <v>258</v>
      </c>
      <c r="AB28" s="39" t="s">
        <v>264</v>
      </c>
      <c r="AC28" s="39" t="s">
        <v>268</v>
      </c>
      <c r="AD28" s="39" t="s">
        <v>272</v>
      </c>
    </row>
    <row r="29" spans="2:38" ht="17.149999999999999" customHeight="1" thickBot="1" x14ac:dyDescent="0.35">
      <c r="B29" s="54" t="s">
        <v>52</v>
      </c>
      <c r="C29" s="69">
        <f t="shared" ref="C29:C40" si="2">+(G6-C6)/C6</f>
        <v>0.38461538461538464</v>
      </c>
      <c r="D29" s="69">
        <f t="shared" ref="D29:D40" si="3">+(H6-D6)/D6</f>
        <v>0.12257405515832483</v>
      </c>
      <c r="E29" s="69">
        <f t="shared" ref="E29:E40" si="4">+(I6-E6)/E6</f>
        <v>0.21467391304347827</v>
      </c>
      <c r="F29" s="69">
        <f t="shared" ref="F29:F40" si="5">+(J6-F6)/F6</f>
        <v>0.20127118644067796</v>
      </c>
      <c r="G29" s="69">
        <f t="shared" ref="G29:G40" si="6">+(K6-G6)/G6</f>
        <v>0.30815972222222221</v>
      </c>
      <c r="H29" s="70">
        <f t="shared" ref="H29:S46" si="7">+(L6-H6)/H6</f>
        <v>0.66606005459508644</v>
      </c>
      <c r="I29" s="70">
        <f t="shared" si="7"/>
        <v>0.57829977628635343</v>
      </c>
      <c r="J29" s="70">
        <f t="shared" si="7"/>
        <v>0.88447971781305113</v>
      </c>
      <c r="K29" s="70">
        <f t="shared" si="7"/>
        <v>0.72926343729263432</v>
      </c>
      <c r="L29" s="70">
        <f t="shared" si="7"/>
        <v>0.4811578372474058</v>
      </c>
      <c r="M29" s="70">
        <f t="shared" si="7"/>
        <v>0.37278525868178597</v>
      </c>
      <c r="N29" s="70">
        <f t="shared" si="7"/>
        <v>0.22087037903603182</v>
      </c>
      <c r="O29" s="70">
        <f t="shared" si="7"/>
        <v>0.25556408288564852</v>
      </c>
      <c r="P29" s="70">
        <f t="shared" si="7"/>
        <v>0.42367256637168144</v>
      </c>
      <c r="Q29" s="70">
        <f t="shared" si="7"/>
        <v>0.43882292204439854</v>
      </c>
      <c r="R29" s="70">
        <f t="shared" si="7"/>
        <v>0.46301264852433882</v>
      </c>
      <c r="S29" s="70">
        <f t="shared" si="7"/>
        <v>-2.9645476772616138E-2</v>
      </c>
      <c r="T29" s="70">
        <f>+(X6-T6)/T6</f>
        <v>-7.4851074851074853E-2</v>
      </c>
      <c r="U29" s="70">
        <v>0.2378902045209903</v>
      </c>
      <c r="V29" s="70">
        <v>-8.5145402148283991E-2</v>
      </c>
      <c r="W29" s="69">
        <v>3.2440944881889762E-2</v>
      </c>
      <c r="X29" s="69">
        <v>-5.1791713325867864E-2</v>
      </c>
      <c r="Y29" s="69">
        <v>-0.21072463768115943</v>
      </c>
      <c r="Z29" s="69">
        <v>6.3573883161512024E-2</v>
      </c>
      <c r="AA29" s="36">
        <f t="shared" ref="AA29:AD46" si="8">+(AE6-AA6)/AA6</f>
        <v>-0.15046210720887246</v>
      </c>
      <c r="AB29" s="36">
        <f t="shared" si="8"/>
        <v>-3.3842344201403217E-2</v>
      </c>
      <c r="AC29" s="36">
        <f t="shared" si="8"/>
        <v>-8.8421052631578942E-2</v>
      </c>
      <c r="AD29" s="36">
        <f t="shared" si="8"/>
        <v>-5.0021376656690895E-2</v>
      </c>
    </row>
    <row r="30" spans="2:38" ht="17.149999999999999" customHeight="1" thickBot="1" x14ac:dyDescent="0.35">
      <c r="B30" s="54" t="s">
        <v>53</v>
      </c>
      <c r="C30" s="70">
        <f t="shared" si="2"/>
        <v>-0.2271062271062271</v>
      </c>
      <c r="D30" s="70">
        <f t="shared" si="3"/>
        <v>0.22510822510822512</v>
      </c>
      <c r="E30" s="70">
        <f t="shared" si="4"/>
        <v>7.0652173913043473E-2</v>
      </c>
      <c r="F30" s="70">
        <f t="shared" si="5"/>
        <v>-3.7037037037037035E-2</v>
      </c>
      <c r="G30" s="70">
        <f t="shared" si="6"/>
        <v>0.43601895734597157</v>
      </c>
      <c r="H30" s="70">
        <f t="shared" si="7"/>
        <v>0.65724381625441697</v>
      </c>
      <c r="I30" s="70">
        <f t="shared" si="7"/>
        <v>0.28934010152284262</v>
      </c>
      <c r="J30" s="70">
        <f t="shared" si="7"/>
        <v>1.3626373626373627</v>
      </c>
      <c r="K30" s="70">
        <f t="shared" si="7"/>
        <v>0.60066006600660071</v>
      </c>
      <c r="L30" s="70">
        <f t="shared" si="7"/>
        <v>0.11513859275053305</v>
      </c>
      <c r="M30" s="70">
        <f t="shared" si="7"/>
        <v>0.22047244094488189</v>
      </c>
      <c r="N30" s="70">
        <f t="shared" si="7"/>
        <v>-0.25348837209302327</v>
      </c>
      <c r="O30" s="70">
        <f t="shared" si="7"/>
        <v>0.28247422680412371</v>
      </c>
      <c r="P30" s="70">
        <f t="shared" si="7"/>
        <v>0.11663479923518165</v>
      </c>
      <c r="Q30" s="70">
        <f t="shared" si="7"/>
        <v>-0.25161290322580643</v>
      </c>
      <c r="R30" s="70">
        <f t="shared" si="7"/>
        <v>0.30218068535825543</v>
      </c>
      <c r="S30" s="70">
        <f t="shared" si="7"/>
        <v>-0.4437299035369775</v>
      </c>
      <c r="T30" s="70">
        <f t="shared" ref="T30:T46" si="9">+(X7-T7)/T7</f>
        <v>-0.3458904109589041</v>
      </c>
      <c r="U30" s="70">
        <v>0.10775862068965517</v>
      </c>
      <c r="V30" s="70">
        <v>-7.4162679425837319E-2</v>
      </c>
      <c r="W30" s="70">
        <v>0.23699421965317918</v>
      </c>
      <c r="X30" s="70">
        <v>2.0942408376963352E-2</v>
      </c>
      <c r="Y30" s="70">
        <v>0.22957198443579765</v>
      </c>
      <c r="Z30" s="70">
        <v>-0.11369509043927649</v>
      </c>
      <c r="AA30" s="36">
        <f t="shared" si="8"/>
        <v>-0.69072164948453607</v>
      </c>
      <c r="AB30" s="36">
        <f t="shared" si="8"/>
        <v>-0.16666666666666666</v>
      </c>
      <c r="AC30" s="36">
        <f t="shared" si="8"/>
        <v>0.14117647058823529</v>
      </c>
      <c r="AD30" s="36">
        <f t="shared" si="8"/>
        <v>-8.6956521739130432E-2</v>
      </c>
    </row>
    <row r="31" spans="2:38" ht="17.149999999999999" customHeight="1" thickBot="1" x14ac:dyDescent="0.35">
      <c r="B31" s="54" t="s">
        <v>151</v>
      </c>
      <c r="C31" s="70">
        <f t="shared" si="2"/>
        <v>3.7413793103448274</v>
      </c>
      <c r="D31" s="70">
        <f t="shared" si="3"/>
        <v>0.47428571428571431</v>
      </c>
      <c r="E31" s="70">
        <f t="shared" si="4"/>
        <v>0.34931506849315069</v>
      </c>
      <c r="F31" s="70">
        <f t="shared" si="5"/>
        <v>0.70987654320987659</v>
      </c>
      <c r="G31" s="70">
        <f t="shared" si="6"/>
        <v>1.0218181818181817</v>
      </c>
      <c r="H31" s="70">
        <f t="shared" si="7"/>
        <v>0.50387596899224807</v>
      </c>
      <c r="I31" s="70">
        <f t="shared" si="7"/>
        <v>-7.1065989847715741E-2</v>
      </c>
      <c r="J31" s="70">
        <f t="shared" si="7"/>
        <v>0.52346570397111913</v>
      </c>
      <c r="K31" s="70">
        <f t="shared" si="7"/>
        <v>-0.18345323741007194</v>
      </c>
      <c r="L31" s="70">
        <f t="shared" si="7"/>
        <v>0.10309278350515463</v>
      </c>
      <c r="M31" s="70">
        <f t="shared" si="7"/>
        <v>0.19125683060109289</v>
      </c>
      <c r="N31" s="70">
        <f t="shared" si="7"/>
        <v>0.82938388625592419</v>
      </c>
      <c r="O31" s="70">
        <f t="shared" si="7"/>
        <v>0.29295154185022027</v>
      </c>
      <c r="P31" s="70">
        <f t="shared" si="7"/>
        <v>0.25233644859813081</v>
      </c>
      <c r="Q31" s="70">
        <f t="shared" si="7"/>
        <v>0.74311926605504586</v>
      </c>
      <c r="R31" s="70">
        <f t="shared" si="7"/>
        <v>-0.27979274611398963</v>
      </c>
      <c r="S31" s="70">
        <f t="shared" si="7"/>
        <v>-0.37649063032367974</v>
      </c>
      <c r="T31" s="70">
        <f t="shared" si="9"/>
        <v>-0.3824626865671642</v>
      </c>
      <c r="U31" s="70">
        <v>-0.22368421052631579</v>
      </c>
      <c r="V31" s="70">
        <v>-0.18525179856115107</v>
      </c>
      <c r="W31" s="70">
        <v>0.30601092896174864</v>
      </c>
      <c r="X31" s="70">
        <v>0.23564954682779457</v>
      </c>
      <c r="Y31" s="70">
        <v>9.152542372881356E-2</v>
      </c>
      <c r="Z31" s="70">
        <v>3.5320088300220751E-2</v>
      </c>
      <c r="AA31" s="36">
        <f t="shared" si="8"/>
        <v>1.0176991150442478</v>
      </c>
      <c r="AB31" s="36">
        <f t="shared" si="8"/>
        <v>0.57241379310344831</v>
      </c>
      <c r="AC31" s="36">
        <f t="shared" si="8"/>
        <v>7.0796460176991149E-2</v>
      </c>
      <c r="AD31" s="36">
        <f t="shared" si="8"/>
        <v>-0.10326086956521739</v>
      </c>
    </row>
    <row r="32" spans="2:38" ht="17.149999999999999" customHeight="1" thickBot="1" x14ac:dyDescent="0.35">
      <c r="B32" s="54" t="s">
        <v>47</v>
      </c>
      <c r="C32" s="70">
        <f t="shared" si="2"/>
        <v>0.9320987654320988</v>
      </c>
      <c r="D32" s="70">
        <f t="shared" si="3"/>
        <v>0.33401430030643514</v>
      </c>
      <c r="E32" s="70">
        <f t="shared" si="4"/>
        <v>0.4938080495356037</v>
      </c>
      <c r="F32" s="70">
        <f t="shared" si="5"/>
        <v>0.24040920716112532</v>
      </c>
      <c r="G32" s="70">
        <f t="shared" si="6"/>
        <v>0.12992545260915869</v>
      </c>
      <c r="H32" s="70">
        <f t="shared" si="7"/>
        <v>-0.21898928024502298</v>
      </c>
      <c r="I32" s="70">
        <f t="shared" si="7"/>
        <v>-0.51191709844559585</v>
      </c>
      <c r="J32" s="70">
        <f t="shared" si="7"/>
        <v>-0.59896907216494844</v>
      </c>
      <c r="K32" s="70">
        <f t="shared" si="7"/>
        <v>3.2987747408105561E-2</v>
      </c>
      <c r="L32" s="70">
        <f t="shared" si="7"/>
        <v>-2.5490196078431372E-2</v>
      </c>
      <c r="M32" s="70">
        <f t="shared" si="7"/>
        <v>0.31847133757961782</v>
      </c>
      <c r="N32" s="70">
        <f t="shared" si="7"/>
        <v>1.4293059125964009</v>
      </c>
      <c r="O32" s="70">
        <f t="shared" si="7"/>
        <v>-6.8430656934306569E-2</v>
      </c>
      <c r="P32" s="70">
        <f t="shared" si="7"/>
        <v>-9.3561368209255535E-2</v>
      </c>
      <c r="Q32" s="70">
        <f t="shared" si="7"/>
        <v>-7.5684380032206122E-2</v>
      </c>
      <c r="R32" s="70">
        <f t="shared" si="7"/>
        <v>-1.164021164021164E-2</v>
      </c>
      <c r="S32" s="70">
        <f t="shared" si="7"/>
        <v>-0.16846229187071499</v>
      </c>
      <c r="T32" s="70">
        <f t="shared" si="9"/>
        <v>-7.9911209766925645E-2</v>
      </c>
      <c r="U32" s="70">
        <v>-1.3937282229965157E-2</v>
      </c>
      <c r="V32" s="70">
        <v>-9.421841541755889E-2</v>
      </c>
      <c r="W32" s="70">
        <v>1.4134275618374558E-2</v>
      </c>
      <c r="X32" s="70">
        <v>-1.0856453558504222E-2</v>
      </c>
      <c r="Y32" s="70">
        <v>9.8939929328621903E-2</v>
      </c>
      <c r="Z32" s="70">
        <v>-8.2742316784869971E-2</v>
      </c>
      <c r="AA32" s="36">
        <f t="shared" si="8"/>
        <v>-0.1340549542048293</v>
      </c>
      <c r="AB32" s="36">
        <f t="shared" si="8"/>
        <v>-1.117798796216681E-2</v>
      </c>
      <c r="AC32" s="36">
        <f t="shared" si="8"/>
        <v>-4.5662100456621002E-2</v>
      </c>
      <c r="AD32" s="36">
        <f t="shared" si="8"/>
        <v>-9.7883597883597878E-2</v>
      </c>
    </row>
    <row r="33" spans="2:43" ht="17.149999999999999" customHeight="1" thickBot="1" x14ac:dyDescent="0.35">
      <c r="B33" s="54" t="s">
        <v>8</v>
      </c>
      <c r="C33" s="70">
        <f t="shared" si="2"/>
        <v>1.39</v>
      </c>
      <c r="D33" s="70">
        <f t="shared" si="3"/>
        <v>-0.70281690140845066</v>
      </c>
      <c r="E33" s="70">
        <f t="shared" si="4"/>
        <v>-0.70612244897959187</v>
      </c>
      <c r="F33" s="70">
        <f t="shared" si="5"/>
        <v>-5.627705627705628E-2</v>
      </c>
      <c r="G33" s="70">
        <f t="shared" si="6"/>
        <v>1.6736401673640166E-2</v>
      </c>
      <c r="H33" s="70">
        <f t="shared" si="7"/>
        <v>0.7109004739336493</v>
      </c>
      <c r="I33" s="70">
        <f t="shared" si="7"/>
        <v>0.4236111111111111</v>
      </c>
      <c r="J33" s="70">
        <f t="shared" si="7"/>
        <v>-0.12844036697247707</v>
      </c>
      <c r="K33" s="70">
        <f t="shared" si="7"/>
        <v>0.54320987654320985</v>
      </c>
      <c r="L33" s="70">
        <f t="shared" si="7"/>
        <v>2.4930747922437674E-2</v>
      </c>
      <c r="M33" s="70">
        <f t="shared" si="7"/>
        <v>0.13170731707317074</v>
      </c>
      <c r="N33" s="70">
        <f t="shared" si="7"/>
        <v>0.38421052631578945</v>
      </c>
      <c r="O33" s="70">
        <f t="shared" si="7"/>
        <v>-0.08</v>
      </c>
      <c r="P33" s="70">
        <f t="shared" si="7"/>
        <v>9.45945945945946E-2</v>
      </c>
      <c r="Q33" s="70">
        <f t="shared" si="7"/>
        <v>-2.1551724137931036E-2</v>
      </c>
      <c r="R33" s="70">
        <f t="shared" si="7"/>
        <v>0.28897338403041822</v>
      </c>
      <c r="S33" s="70">
        <f t="shared" si="7"/>
        <v>0.42318840579710143</v>
      </c>
      <c r="T33" s="70">
        <f t="shared" si="9"/>
        <v>-0.33333333333333331</v>
      </c>
      <c r="U33" s="70">
        <v>-0.36123348017621143</v>
      </c>
      <c r="V33" s="70">
        <v>-0.33923303834808261</v>
      </c>
      <c r="W33" s="70">
        <v>-0.49490835030549896</v>
      </c>
      <c r="X33" s="70">
        <v>-5.9259259259259262E-2</v>
      </c>
      <c r="Y33" s="70">
        <v>0.62068965517241381</v>
      </c>
      <c r="Z33" s="70">
        <v>0.1875</v>
      </c>
      <c r="AA33" s="36">
        <f t="shared" si="8"/>
        <v>1.2365591397849462</v>
      </c>
      <c r="AB33" s="36">
        <f t="shared" si="8"/>
        <v>0.12637362637362637</v>
      </c>
      <c r="AC33" s="36">
        <f t="shared" si="8"/>
        <v>-0.14482758620689656</v>
      </c>
      <c r="AD33" s="36">
        <f t="shared" si="8"/>
        <v>-0.16908212560386474</v>
      </c>
    </row>
    <row r="34" spans="2:43" ht="17.149999999999999" customHeight="1" thickBot="1" x14ac:dyDescent="0.35">
      <c r="B34" s="54" t="s">
        <v>9</v>
      </c>
      <c r="C34" s="70">
        <f t="shared" si="2"/>
        <v>0.95918367346938771</v>
      </c>
      <c r="D34" s="70">
        <f t="shared" si="3"/>
        <v>0.28169014084507044</v>
      </c>
      <c r="E34" s="70">
        <f t="shared" si="4"/>
        <v>0.15517241379310345</v>
      </c>
      <c r="F34" s="70">
        <f t="shared" si="5"/>
        <v>0.125</v>
      </c>
      <c r="G34" s="70">
        <f t="shared" si="6"/>
        <v>0.22916666666666666</v>
      </c>
      <c r="H34" s="70">
        <f t="shared" si="7"/>
        <v>0.43956043956043955</v>
      </c>
      <c r="I34" s="70">
        <f t="shared" si="7"/>
        <v>-0.1044776119402985</v>
      </c>
      <c r="J34" s="70">
        <f t="shared" si="7"/>
        <v>0.40740740740740738</v>
      </c>
      <c r="K34" s="70">
        <f t="shared" si="7"/>
        <v>7.6271186440677971E-2</v>
      </c>
      <c r="L34" s="70">
        <f t="shared" si="7"/>
        <v>0</v>
      </c>
      <c r="M34" s="70">
        <f t="shared" si="7"/>
        <v>0.43333333333333335</v>
      </c>
      <c r="N34" s="70">
        <f t="shared" si="7"/>
        <v>-4.3859649122807015E-2</v>
      </c>
      <c r="O34" s="70">
        <f t="shared" si="7"/>
        <v>7.0866141732283464E-2</v>
      </c>
      <c r="P34" s="70">
        <f t="shared" si="7"/>
        <v>3.0534351145038167E-2</v>
      </c>
      <c r="Q34" s="70">
        <f t="shared" si="7"/>
        <v>-0.16279069767441862</v>
      </c>
      <c r="R34" s="70">
        <f t="shared" si="7"/>
        <v>-2.7522935779816515E-2</v>
      </c>
      <c r="S34" s="70">
        <f t="shared" si="7"/>
        <v>-0.19852941176470587</v>
      </c>
      <c r="T34" s="70">
        <f t="shared" si="9"/>
        <v>-0.23703703703703705</v>
      </c>
      <c r="U34" s="70">
        <v>8.3333333333333329E-2</v>
      </c>
      <c r="V34" s="70">
        <v>-4.716981132075472E-2</v>
      </c>
      <c r="W34" s="70">
        <v>-3.669724770642202E-2</v>
      </c>
      <c r="X34" s="70">
        <v>7.7669902912621352E-2</v>
      </c>
      <c r="Y34" s="70">
        <v>0.23076923076923078</v>
      </c>
      <c r="Z34" s="70">
        <v>-0.16831683168316833</v>
      </c>
      <c r="AA34" s="36">
        <f t="shared" si="8"/>
        <v>2.2142857142857144</v>
      </c>
      <c r="AB34" s="36">
        <f t="shared" si="8"/>
        <v>1.125</v>
      </c>
      <c r="AC34" s="36">
        <f t="shared" si="8"/>
        <v>-0.25609756097560976</v>
      </c>
      <c r="AD34" s="36">
        <f t="shared" si="8"/>
        <v>0.30434782608695654</v>
      </c>
    </row>
    <row r="35" spans="2:43" ht="17.149999999999999" customHeight="1" thickBot="1" x14ac:dyDescent="0.35">
      <c r="B35" s="54" t="s">
        <v>54</v>
      </c>
      <c r="C35" s="70">
        <f t="shared" si="2"/>
        <v>1.9463087248322148</v>
      </c>
      <c r="D35" s="70">
        <f t="shared" si="3"/>
        <v>0.16151202749140894</v>
      </c>
      <c r="E35" s="70">
        <f>+(I12-E12)/E12</f>
        <v>8.7912087912087919E-2</v>
      </c>
      <c r="F35" s="70">
        <f t="shared" si="5"/>
        <v>6.3888888888888884E-2</v>
      </c>
      <c r="G35" s="70">
        <f t="shared" si="6"/>
        <v>-0.10250569476082004</v>
      </c>
      <c r="H35" s="70">
        <f t="shared" si="7"/>
        <v>0.91420118343195267</v>
      </c>
      <c r="I35" s="70">
        <f t="shared" si="7"/>
        <v>0.50841750841750843</v>
      </c>
      <c r="J35" s="70">
        <f t="shared" si="7"/>
        <v>0.49869451697127937</v>
      </c>
      <c r="K35" s="70">
        <f t="shared" si="7"/>
        <v>0.59390862944162437</v>
      </c>
      <c r="L35" s="70">
        <f t="shared" si="7"/>
        <v>7.4188562596599686E-2</v>
      </c>
      <c r="M35" s="70">
        <f t="shared" si="7"/>
        <v>4.2410714285714288E-2</v>
      </c>
      <c r="N35" s="70">
        <f t="shared" si="7"/>
        <v>0.13240418118466898</v>
      </c>
      <c r="O35" s="70">
        <f t="shared" si="7"/>
        <v>0.33757961783439489</v>
      </c>
      <c r="P35" s="70">
        <f t="shared" si="7"/>
        <v>0.22733812949640289</v>
      </c>
      <c r="Q35" s="70">
        <f t="shared" si="7"/>
        <v>0.1670235546038544</v>
      </c>
      <c r="R35" s="70">
        <f t="shared" si="7"/>
        <v>4.4615384615384612E-2</v>
      </c>
      <c r="S35" s="70">
        <f t="shared" si="7"/>
        <v>-0.16904761904761906</v>
      </c>
      <c r="T35" s="70">
        <f t="shared" si="9"/>
        <v>-0.30363423212192264</v>
      </c>
      <c r="U35" s="70">
        <v>-0.26055045871559634</v>
      </c>
      <c r="V35" s="70">
        <v>-0.17820324005891017</v>
      </c>
      <c r="W35" s="70">
        <v>-7.0200573065902577E-2</v>
      </c>
      <c r="X35" s="70">
        <v>-0.22727272727272727</v>
      </c>
      <c r="Y35" s="70">
        <v>7.4441687344913146E-2</v>
      </c>
      <c r="Z35" s="70">
        <v>9.1397849462365593E-2</v>
      </c>
      <c r="AA35" s="36">
        <f t="shared" si="8"/>
        <v>0.62068965517241381</v>
      </c>
      <c r="AB35" s="36">
        <f t="shared" si="8"/>
        <v>0.30091185410334348</v>
      </c>
      <c r="AC35" s="36">
        <f t="shared" si="8"/>
        <v>0.26744186046511625</v>
      </c>
      <c r="AD35" s="36">
        <f t="shared" si="8"/>
        <v>4.2857142857142858E-2</v>
      </c>
    </row>
    <row r="36" spans="2:43" ht="17.149999999999999" customHeight="1" thickBot="1" x14ac:dyDescent="0.35">
      <c r="B36" s="54" t="s">
        <v>50</v>
      </c>
      <c r="C36" s="70">
        <f t="shared" si="2"/>
        <v>1.8769230769230769</v>
      </c>
      <c r="D36" s="70">
        <f t="shared" si="3"/>
        <v>-3.864734299516908E-2</v>
      </c>
      <c r="E36" s="70">
        <f t="shared" si="4"/>
        <v>0.35087719298245612</v>
      </c>
      <c r="F36" s="70">
        <f t="shared" si="5"/>
        <v>5.1813471502590676E-3</v>
      </c>
      <c r="G36" s="70">
        <f t="shared" si="6"/>
        <v>0.32085561497326204</v>
      </c>
      <c r="H36" s="70">
        <f t="shared" si="7"/>
        <v>0.44723618090452261</v>
      </c>
      <c r="I36" s="70">
        <f t="shared" si="7"/>
        <v>0.52597402597402598</v>
      </c>
      <c r="J36" s="70">
        <f t="shared" si="7"/>
        <v>0.43814432989690721</v>
      </c>
      <c r="K36" s="70">
        <f t="shared" si="7"/>
        <v>0.31578947368421051</v>
      </c>
      <c r="L36" s="70">
        <f t="shared" si="7"/>
        <v>7.9861111111111105E-2</v>
      </c>
      <c r="M36" s="70">
        <f t="shared" si="7"/>
        <v>-0.20425531914893616</v>
      </c>
      <c r="N36" s="70">
        <f t="shared" si="7"/>
        <v>0.12903225806451613</v>
      </c>
      <c r="O36" s="70">
        <f t="shared" si="7"/>
        <v>0.11384615384615385</v>
      </c>
      <c r="P36" s="70">
        <f t="shared" si="7"/>
        <v>0</v>
      </c>
      <c r="Q36" s="70">
        <f t="shared" si="7"/>
        <v>2.1390374331550801E-2</v>
      </c>
      <c r="R36" s="70">
        <f t="shared" si="7"/>
        <v>-0.10793650793650794</v>
      </c>
      <c r="S36" s="70">
        <f t="shared" si="7"/>
        <v>-0.16574585635359115</v>
      </c>
      <c r="T36" s="70">
        <f t="shared" si="9"/>
        <v>-0.13183279742765272</v>
      </c>
      <c r="U36" s="70">
        <v>-0.14659685863874344</v>
      </c>
      <c r="V36" s="70">
        <v>-0.20996441281138789</v>
      </c>
      <c r="W36" s="70">
        <v>-0.14238410596026491</v>
      </c>
      <c r="X36" s="70">
        <v>4.4444444444444446E-2</v>
      </c>
      <c r="Y36" s="70">
        <v>7.9754601226993863E-2</v>
      </c>
      <c r="Z36" s="70">
        <v>0.1036036036036036</v>
      </c>
      <c r="AA36" s="36">
        <f t="shared" si="8"/>
        <v>0.77717391304347827</v>
      </c>
      <c r="AB36" s="36">
        <f t="shared" si="8"/>
        <v>0.28333333333333333</v>
      </c>
      <c r="AC36" s="36">
        <f t="shared" si="8"/>
        <v>7.4889867841409691E-2</v>
      </c>
      <c r="AD36" s="36">
        <f t="shared" si="8"/>
        <v>-7.71513353115727E-2</v>
      </c>
    </row>
    <row r="37" spans="2:43" ht="17.149999999999999" customHeight="1" thickBot="1" x14ac:dyDescent="0.35">
      <c r="B37" s="54" t="s">
        <v>26</v>
      </c>
      <c r="C37" s="70">
        <f t="shared" si="2"/>
        <v>0.37136929460580914</v>
      </c>
      <c r="D37" s="70">
        <f t="shared" si="3"/>
        <v>0.3180952380952381</v>
      </c>
      <c r="E37" s="70">
        <f t="shared" si="4"/>
        <v>0.5720461095100865</v>
      </c>
      <c r="F37" s="70">
        <f t="shared" si="5"/>
        <v>0.25123152709359609</v>
      </c>
      <c r="G37" s="70">
        <f t="shared" si="6"/>
        <v>0.35627836611195157</v>
      </c>
      <c r="H37" s="70">
        <f t="shared" si="7"/>
        <v>0.30202312138728321</v>
      </c>
      <c r="I37" s="70">
        <f t="shared" si="7"/>
        <v>6.4161319890009172E-2</v>
      </c>
      <c r="J37" s="70">
        <f t="shared" si="7"/>
        <v>0.23950131233595801</v>
      </c>
      <c r="K37" s="70">
        <f t="shared" si="7"/>
        <v>7.3619631901840496E-2</v>
      </c>
      <c r="L37" s="70">
        <f t="shared" si="7"/>
        <v>8.324084350721421E-2</v>
      </c>
      <c r="M37" s="70">
        <f t="shared" si="7"/>
        <v>-8.3548664944013779E-2</v>
      </c>
      <c r="N37" s="70">
        <f t="shared" si="7"/>
        <v>-2.170460561143462E-2</v>
      </c>
      <c r="O37" s="70">
        <f t="shared" si="7"/>
        <v>-2.6493506493506493E-2</v>
      </c>
      <c r="P37" s="70">
        <f t="shared" si="7"/>
        <v>-7.6331967213114749E-2</v>
      </c>
      <c r="Q37" s="70">
        <f t="shared" si="7"/>
        <v>-1.3157894736842105E-2</v>
      </c>
      <c r="R37" s="70">
        <f t="shared" si="7"/>
        <v>-0.10227272727272728</v>
      </c>
      <c r="S37" s="70">
        <f t="shared" si="7"/>
        <v>-4.3223052294557099E-2</v>
      </c>
      <c r="T37" s="70">
        <f t="shared" si="9"/>
        <v>-7.8202995008319467E-2</v>
      </c>
      <c r="U37" s="80">
        <v>-7.7142857142857138E-2</v>
      </c>
      <c r="V37" s="80">
        <v>-8.1374321880650996E-2</v>
      </c>
      <c r="W37" s="80">
        <v>0.23201338538761851</v>
      </c>
      <c r="X37" s="80">
        <v>0.48074608904933813</v>
      </c>
      <c r="Y37" s="80">
        <v>0.23529411764705882</v>
      </c>
      <c r="Z37" s="80">
        <v>0.22506561679790027</v>
      </c>
      <c r="AA37" s="36">
        <f t="shared" si="8"/>
        <v>-4.4319600499375778E-2</v>
      </c>
      <c r="AB37" s="36">
        <f t="shared" si="8"/>
        <v>-0.13139502376292983</v>
      </c>
      <c r="AC37" s="36">
        <f t="shared" si="8"/>
        <v>7.61994355597366E-2</v>
      </c>
      <c r="AD37" s="36">
        <f t="shared" si="8"/>
        <v>-0.29877772747849707</v>
      </c>
    </row>
    <row r="38" spans="2:43" ht="17.149999999999999" customHeight="1" thickBot="1" x14ac:dyDescent="0.35">
      <c r="B38" s="54" t="s">
        <v>48</v>
      </c>
      <c r="C38" s="70">
        <f t="shared" si="2"/>
        <v>0.56843940714908459</v>
      </c>
      <c r="D38" s="70">
        <f t="shared" si="3"/>
        <v>0.11269430051813471</v>
      </c>
      <c r="E38" s="70">
        <f t="shared" si="4"/>
        <v>0.2191358024691358</v>
      </c>
      <c r="F38" s="70">
        <f t="shared" si="5"/>
        <v>0.38042620363062352</v>
      </c>
      <c r="G38" s="70">
        <f t="shared" si="6"/>
        <v>0.36131183991106169</v>
      </c>
      <c r="H38" s="70">
        <f t="shared" si="7"/>
        <v>0.62630966239813735</v>
      </c>
      <c r="I38" s="70">
        <f t="shared" si="7"/>
        <v>0.67426160337552743</v>
      </c>
      <c r="J38" s="70">
        <f t="shared" si="7"/>
        <v>0.53916523727844479</v>
      </c>
      <c r="K38" s="70">
        <f t="shared" si="7"/>
        <v>0.38587178440179665</v>
      </c>
      <c r="L38" s="70">
        <f t="shared" si="7"/>
        <v>0.40551181102362205</v>
      </c>
      <c r="M38" s="70">
        <f t="shared" si="7"/>
        <v>0.40977822580645162</v>
      </c>
      <c r="N38" s="70">
        <f t="shared" si="7"/>
        <v>0.33469539375928675</v>
      </c>
      <c r="O38" s="70">
        <f t="shared" si="7"/>
        <v>0.34413671184443134</v>
      </c>
      <c r="P38" s="70">
        <f t="shared" si="7"/>
        <v>0.22434428316781257</v>
      </c>
      <c r="Q38" s="70">
        <f t="shared" si="7"/>
        <v>0.10618519842688595</v>
      </c>
      <c r="R38" s="70">
        <f t="shared" si="7"/>
        <v>-5.5663790704146951E-4</v>
      </c>
      <c r="S38" s="70">
        <f t="shared" si="7"/>
        <v>-0.16944322665497588</v>
      </c>
      <c r="T38" s="70">
        <f t="shared" si="9"/>
        <v>-0.15536605657237937</v>
      </c>
      <c r="U38" s="70">
        <v>-0.12508080155138979</v>
      </c>
      <c r="V38" s="70">
        <v>-1.0582010582010581E-2</v>
      </c>
      <c r="W38" s="70">
        <v>-6.51887041435735E-2</v>
      </c>
      <c r="X38" s="70">
        <v>-6.0083723220881555E-2</v>
      </c>
      <c r="Y38" s="70">
        <v>-9.2353158478019944E-3</v>
      </c>
      <c r="Z38" s="70">
        <v>-5.2913031241204618E-2</v>
      </c>
      <c r="AA38" s="36">
        <f t="shared" si="8"/>
        <v>7.4567901234567899E-2</v>
      </c>
      <c r="AB38" s="36">
        <f t="shared" si="8"/>
        <v>-3.6465036465036467E-2</v>
      </c>
      <c r="AC38" s="36">
        <f t="shared" si="8"/>
        <v>-6.9981583793738492E-2</v>
      </c>
      <c r="AD38" s="36">
        <f t="shared" si="8"/>
        <v>-0.15917782026768643</v>
      </c>
    </row>
    <row r="39" spans="2:43" ht="17.149999999999999" customHeight="1" thickBot="1" x14ac:dyDescent="0.35">
      <c r="B39" s="54" t="s">
        <v>21</v>
      </c>
      <c r="C39" s="70">
        <f t="shared" si="2"/>
        <v>0.76190476190476186</v>
      </c>
      <c r="D39" s="70">
        <f t="shared" si="3"/>
        <v>0.7142857142857143</v>
      </c>
      <c r="E39" s="70">
        <f t="shared" si="4"/>
        <v>0.52631578947368418</v>
      </c>
      <c r="F39" s="70">
        <f t="shared" si="5"/>
        <v>2.564102564102564E-2</v>
      </c>
      <c r="G39" s="70">
        <f t="shared" si="6"/>
        <v>0.72972972972972971</v>
      </c>
      <c r="H39" s="70">
        <f t="shared" si="7"/>
        <v>0.52083333333333337</v>
      </c>
      <c r="I39" s="70">
        <f t="shared" si="7"/>
        <v>1.0344827586206897</v>
      </c>
      <c r="J39" s="70">
        <f t="shared" si="7"/>
        <v>1.2</v>
      </c>
      <c r="K39" s="70">
        <f t="shared" si="7"/>
        <v>0.609375</v>
      </c>
      <c r="L39" s="70">
        <f t="shared" si="7"/>
        <v>0.60273972602739723</v>
      </c>
      <c r="M39" s="70">
        <f t="shared" si="7"/>
        <v>0.4576271186440678</v>
      </c>
      <c r="N39" s="70">
        <f t="shared" si="7"/>
        <v>0.51136363636363635</v>
      </c>
      <c r="O39" s="70">
        <f t="shared" si="7"/>
        <v>0.37864077669902912</v>
      </c>
      <c r="P39" s="70">
        <f t="shared" si="7"/>
        <v>0.29914529914529914</v>
      </c>
      <c r="Q39" s="70">
        <f t="shared" si="7"/>
        <v>0.2558139534883721</v>
      </c>
      <c r="R39" s="70">
        <f t="shared" si="7"/>
        <v>0.21804511278195488</v>
      </c>
      <c r="S39" s="70">
        <f t="shared" si="7"/>
        <v>0</v>
      </c>
      <c r="T39" s="70">
        <f t="shared" si="9"/>
        <v>-0.19078947368421054</v>
      </c>
      <c r="U39" s="70">
        <v>-0.20370370370370369</v>
      </c>
      <c r="V39" s="70">
        <v>-0.22839506172839505</v>
      </c>
      <c r="W39" s="70">
        <v>0.10563380281690141</v>
      </c>
      <c r="X39" s="70">
        <v>0.38211382113821141</v>
      </c>
      <c r="Y39" s="70">
        <v>0.55813953488372092</v>
      </c>
      <c r="Z39" s="70">
        <v>0.28799999999999998</v>
      </c>
      <c r="AA39" s="36">
        <f t="shared" si="8"/>
        <v>1.9090909090909092</v>
      </c>
      <c r="AB39" s="36">
        <f t="shared" si="8"/>
        <v>0.44285714285714284</v>
      </c>
      <c r="AC39" s="36">
        <f t="shared" si="8"/>
        <v>-0.15714285714285714</v>
      </c>
      <c r="AD39" s="36">
        <f t="shared" si="8"/>
        <v>-9.1954022988505746E-2</v>
      </c>
    </row>
    <row r="40" spans="2:43" ht="17.149999999999999" customHeight="1" thickBot="1" x14ac:dyDescent="0.35">
      <c r="B40" s="54" t="s">
        <v>10</v>
      </c>
      <c r="C40" s="70">
        <f t="shared" si="2"/>
        <v>0.12857142857142856</v>
      </c>
      <c r="D40" s="70">
        <f t="shared" si="3"/>
        <v>0.27759197324414714</v>
      </c>
      <c r="E40" s="70">
        <f t="shared" si="4"/>
        <v>0.19796954314720813</v>
      </c>
      <c r="F40" s="70">
        <f t="shared" si="5"/>
        <v>3.9840637450199202E-2</v>
      </c>
      <c r="G40" s="70">
        <f t="shared" si="6"/>
        <v>0.47151898734177217</v>
      </c>
      <c r="H40" s="70">
        <f t="shared" si="7"/>
        <v>0.52879581151832455</v>
      </c>
      <c r="I40" s="70">
        <f t="shared" si="7"/>
        <v>0.61864406779661019</v>
      </c>
      <c r="J40" s="70">
        <f t="shared" si="7"/>
        <v>0.74712643678160917</v>
      </c>
      <c r="K40" s="70">
        <f t="shared" si="7"/>
        <v>0.2129032258064516</v>
      </c>
      <c r="L40" s="70">
        <f t="shared" si="7"/>
        <v>6.8493150684931503E-3</v>
      </c>
      <c r="M40" s="70">
        <f t="shared" si="7"/>
        <v>-0.17015706806282724</v>
      </c>
      <c r="N40" s="70">
        <f t="shared" si="7"/>
        <v>-8.771929824561403E-2</v>
      </c>
      <c r="O40" s="70">
        <f t="shared" si="7"/>
        <v>-6.5602836879432622E-2</v>
      </c>
      <c r="P40" s="70">
        <f t="shared" si="7"/>
        <v>-9.6938775510204078E-2</v>
      </c>
      <c r="Q40" s="70">
        <f t="shared" si="7"/>
        <v>-2.8391167192429023E-2</v>
      </c>
      <c r="R40" s="70">
        <f t="shared" si="7"/>
        <v>4.567307692307692E-2</v>
      </c>
      <c r="S40" s="70">
        <f t="shared" si="7"/>
        <v>-0.15180265654648956</v>
      </c>
      <c r="T40" s="70">
        <f t="shared" si="9"/>
        <v>-0.18455743879472694</v>
      </c>
      <c r="U40" s="70">
        <v>-6.1688311688311688E-2</v>
      </c>
      <c r="V40" s="70">
        <v>-4.5977011494252873E-2</v>
      </c>
      <c r="W40" s="70">
        <v>-8.948545861297539E-3</v>
      </c>
      <c r="X40" s="70">
        <v>0.13856812933025403</v>
      </c>
      <c r="Y40" s="70">
        <v>-1.0380622837370242E-2</v>
      </c>
      <c r="Z40" s="70">
        <v>0.16385542168674699</v>
      </c>
      <c r="AA40" s="36">
        <f t="shared" si="8"/>
        <v>0.97619047619047616</v>
      </c>
      <c r="AB40" s="36">
        <f t="shared" si="8"/>
        <v>0.29333333333333333</v>
      </c>
      <c r="AC40" s="36">
        <f t="shared" si="8"/>
        <v>2.7522935779816515E-2</v>
      </c>
      <c r="AD40" s="36">
        <f t="shared" si="8"/>
        <v>-0.12101910828025478</v>
      </c>
    </row>
    <row r="41" spans="2:43" ht="17.149999999999999" customHeight="1" thickBot="1" x14ac:dyDescent="0.35">
      <c r="B41" s="54" t="s">
        <v>152</v>
      </c>
      <c r="C41" s="70">
        <f t="shared" ref="C41:C46" si="10">+(G18-C18)/C18</f>
        <v>0.77551020408163263</v>
      </c>
      <c r="D41" s="70">
        <f t="shared" ref="D41:G44" si="11">+(H18-D18)/D18</f>
        <v>0.48294573643410854</v>
      </c>
      <c r="E41" s="70">
        <f t="shared" si="11"/>
        <v>0.62392241379310343</v>
      </c>
      <c r="F41" s="70">
        <f t="shared" si="11"/>
        <v>0.38796229151559103</v>
      </c>
      <c r="G41" s="70">
        <f t="shared" si="11"/>
        <v>0.375</v>
      </c>
      <c r="H41" s="70">
        <f t="shared" ref="H41:H46" si="12">+(L18-H18)/H18</f>
        <v>0.26816518557239938</v>
      </c>
      <c r="I41" s="70">
        <f t="shared" si="7"/>
        <v>0.76575978765759789</v>
      </c>
      <c r="J41" s="70">
        <f t="shared" si="7"/>
        <v>0.74294670846394983</v>
      </c>
      <c r="K41" s="70">
        <f t="shared" si="7"/>
        <v>1.0496342737722049</v>
      </c>
      <c r="L41" s="70">
        <f t="shared" si="7"/>
        <v>0.48392415498763397</v>
      </c>
      <c r="M41" s="70">
        <f t="shared" si="7"/>
        <v>-4.6223224351747465E-2</v>
      </c>
      <c r="N41" s="70">
        <f t="shared" si="7"/>
        <v>-1.70863309352518E-2</v>
      </c>
      <c r="O41" s="70">
        <f t="shared" si="7"/>
        <v>4.7412694366556207E-2</v>
      </c>
      <c r="P41" s="70">
        <f t="shared" si="7"/>
        <v>3.7222222222222219E-2</v>
      </c>
      <c r="Q41" s="70">
        <f t="shared" si="7"/>
        <v>-0.10914105594956659</v>
      </c>
      <c r="R41" s="70">
        <f t="shared" si="7"/>
        <v>0.2644098810612992</v>
      </c>
      <c r="S41" s="70">
        <f t="shared" si="7"/>
        <v>-0.26575809199318567</v>
      </c>
      <c r="T41" s="70">
        <f t="shared" si="9"/>
        <v>-0.12694161756829137</v>
      </c>
      <c r="U41" s="70">
        <v>0.14772224679345422</v>
      </c>
      <c r="V41" s="70">
        <v>-0.32440906898215149</v>
      </c>
      <c r="W41" s="70">
        <v>-0.11170036460059662</v>
      </c>
      <c r="X41" s="70">
        <v>-0.1460122699386503</v>
      </c>
      <c r="Y41" s="70">
        <v>-0.2863198458574181</v>
      </c>
      <c r="Z41" s="70">
        <v>-5.1053195287397359E-2</v>
      </c>
      <c r="AA41" s="36">
        <f t="shared" si="8"/>
        <v>7.6585365853658535E-2</v>
      </c>
      <c r="AB41" s="36">
        <f t="shared" si="8"/>
        <v>0.30555555555555558</v>
      </c>
      <c r="AC41" s="36">
        <f t="shared" si="8"/>
        <v>7.8075709779179811E-2</v>
      </c>
      <c r="AD41" s="36">
        <f t="shared" si="8"/>
        <v>-7.4771108850457776E-2</v>
      </c>
    </row>
    <row r="42" spans="2:43" ht="17.149999999999999" customHeight="1" thickBot="1" x14ac:dyDescent="0.35">
      <c r="B42" s="54" t="s">
        <v>153</v>
      </c>
      <c r="C42" s="70">
        <f t="shared" si="10"/>
        <v>-0.52631578947368418</v>
      </c>
      <c r="D42" s="70">
        <f t="shared" si="11"/>
        <v>-0.15625</v>
      </c>
      <c r="E42" s="70">
        <f t="shared" si="11"/>
        <v>13</v>
      </c>
      <c r="F42" s="70">
        <f t="shared" si="11"/>
        <v>0.66666666666666663</v>
      </c>
      <c r="G42" s="70">
        <f t="shared" si="11"/>
        <v>0.77777777777777779</v>
      </c>
      <c r="H42" s="70">
        <f t="shared" si="12"/>
        <v>0.29629629629629628</v>
      </c>
      <c r="I42" s="70">
        <f t="shared" si="7"/>
        <v>3.5714285714285712E-2</v>
      </c>
      <c r="J42" s="70">
        <f t="shared" si="7"/>
        <v>3.6857142857142855</v>
      </c>
      <c r="K42" s="70">
        <f t="shared" si="7"/>
        <v>4.46875</v>
      </c>
      <c r="L42" s="70">
        <f t="shared" si="7"/>
        <v>6.4</v>
      </c>
      <c r="M42" s="70">
        <f t="shared" si="7"/>
        <v>4.1724137931034484</v>
      </c>
      <c r="N42" s="70">
        <f t="shared" si="7"/>
        <v>0.51829268292682928</v>
      </c>
      <c r="O42" s="70">
        <f t="shared" si="7"/>
        <v>0.4514285714285714</v>
      </c>
      <c r="P42" s="70">
        <f t="shared" si="7"/>
        <v>0.38996138996138996</v>
      </c>
      <c r="Q42" s="70">
        <f t="shared" si="7"/>
        <v>0.67333333333333334</v>
      </c>
      <c r="R42" s="70">
        <f t="shared" si="7"/>
        <v>0.42971887550200805</v>
      </c>
      <c r="S42" s="70">
        <f t="shared" si="7"/>
        <v>0.1141732283464567</v>
      </c>
      <c r="T42" s="70">
        <f t="shared" si="9"/>
        <v>-0.40833333333333333</v>
      </c>
      <c r="U42" s="70">
        <v>-0.30278884462151395</v>
      </c>
      <c r="V42" s="70">
        <v>-5.0561797752808987E-2</v>
      </c>
      <c r="W42" s="70">
        <v>0.49469964664310956</v>
      </c>
      <c r="X42" s="70">
        <v>0.80281690140845074</v>
      </c>
      <c r="Y42" s="70">
        <v>0.24</v>
      </c>
      <c r="Z42" s="70">
        <v>6.5088757396449703E-2</v>
      </c>
      <c r="AA42" s="36">
        <f t="shared" si="8"/>
        <v>1.3175675675675675</v>
      </c>
      <c r="AB42" s="36">
        <f t="shared" si="8"/>
        <v>0.47641509433962265</v>
      </c>
      <c r="AC42" s="36">
        <f t="shared" si="8"/>
        <v>0.2275132275132275</v>
      </c>
      <c r="AD42" s="36">
        <f t="shared" si="8"/>
        <v>-0.28061224489795916</v>
      </c>
    </row>
    <row r="43" spans="2:43" ht="17.149999999999999" customHeight="1" thickBot="1" x14ac:dyDescent="0.35">
      <c r="B43" s="54" t="s">
        <v>154</v>
      </c>
      <c r="C43" s="70">
        <f t="shared" si="10"/>
        <v>0.24489795918367346</v>
      </c>
      <c r="D43" s="70">
        <f t="shared" si="11"/>
        <v>2.2727272727272728E-2</v>
      </c>
      <c r="E43" s="70">
        <f t="shared" si="11"/>
        <v>0.89473684210526316</v>
      </c>
      <c r="F43" s="70">
        <f t="shared" si="11"/>
        <v>0.35087719298245612</v>
      </c>
      <c r="G43" s="70">
        <f t="shared" si="11"/>
        <v>0.81967213114754101</v>
      </c>
      <c r="H43" s="70">
        <f t="shared" si="12"/>
        <v>-1.1111111111111112E-2</v>
      </c>
      <c r="I43" s="70">
        <f t="shared" si="7"/>
        <v>-0.20833333333333334</v>
      </c>
      <c r="J43" s="70">
        <f t="shared" si="7"/>
        <v>0.12987012987012986</v>
      </c>
      <c r="K43" s="70">
        <f t="shared" si="7"/>
        <v>4.5045045045045043E-2</v>
      </c>
      <c r="L43" s="70">
        <f t="shared" si="7"/>
        <v>-0.2247191011235955</v>
      </c>
      <c r="M43" s="70">
        <f t="shared" si="7"/>
        <v>-0.12280701754385964</v>
      </c>
      <c r="N43" s="70">
        <f t="shared" si="7"/>
        <v>0.16091954022988506</v>
      </c>
      <c r="O43" s="70">
        <f t="shared" si="7"/>
        <v>-0.39655172413793105</v>
      </c>
      <c r="P43" s="70">
        <f t="shared" si="7"/>
        <v>0.40579710144927539</v>
      </c>
      <c r="Q43" s="70">
        <f t="shared" si="7"/>
        <v>0.12</v>
      </c>
      <c r="R43" s="70">
        <f t="shared" si="7"/>
        <v>-0.22772277227722773</v>
      </c>
      <c r="S43" s="70">
        <f t="shared" si="7"/>
        <v>0</v>
      </c>
      <c r="T43" s="70">
        <f t="shared" si="9"/>
        <v>-0.12371134020618557</v>
      </c>
      <c r="U43" s="70">
        <v>-1.7857142857142856E-2</v>
      </c>
      <c r="V43" s="70">
        <v>-0.12820512820512819</v>
      </c>
      <c r="W43" s="70">
        <v>-7.1428571428571425E-2</v>
      </c>
      <c r="X43" s="70">
        <v>-5.8823529411764705E-2</v>
      </c>
      <c r="Y43" s="70">
        <v>-1.8181818181818181E-2</v>
      </c>
      <c r="Z43" s="70">
        <v>0.14705882352941177</v>
      </c>
      <c r="AA43" s="36">
        <f t="shared" si="8"/>
        <v>0.375</v>
      </c>
      <c r="AB43" s="36">
        <f t="shared" si="8"/>
        <v>0.33333333333333331</v>
      </c>
      <c r="AC43" s="36">
        <f t="shared" si="8"/>
        <v>3.7037037037037035E-2</v>
      </c>
      <c r="AD43" s="36">
        <f t="shared" si="8"/>
        <v>6.4102564102564097E-2</v>
      </c>
    </row>
    <row r="44" spans="2:43" ht="17.149999999999999" customHeight="1" thickBot="1" x14ac:dyDescent="0.35">
      <c r="B44" s="54" t="s">
        <v>51</v>
      </c>
      <c r="C44" s="70">
        <f t="shared" si="10"/>
        <v>-2.5559105431309903E-2</v>
      </c>
      <c r="D44" s="70">
        <f t="shared" si="11"/>
        <v>0.16719242902208201</v>
      </c>
      <c r="E44" s="70">
        <f t="shared" si="11"/>
        <v>-0.11787072243346007</v>
      </c>
      <c r="F44" s="70">
        <f t="shared" si="11"/>
        <v>0.23417721518987342</v>
      </c>
      <c r="G44" s="70">
        <f t="shared" si="11"/>
        <v>0.69508196721311477</v>
      </c>
      <c r="H44" s="70">
        <f t="shared" si="12"/>
        <v>0.51621621621621616</v>
      </c>
      <c r="I44" s="70">
        <f t="shared" si="7"/>
        <v>0.63362068965517238</v>
      </c>
      <c r="J44" s="70">
        <f t="shared" si="7"/>
        <v>0.29743589743589743</v>
      </c>
      <c r="K44" s="70">
        <f t="shared" si="7"/>
        <v>9.6711798839458407E-2</v>
      </c>
      <c r="L44" s="70">
        <f t="shared" si="7"/>
        <v>0.11764705882352941</v>
      </c>
      <c r="M44" s="70">
        <f t="shared" si="7"/>
        <v>4.7493403693931395E-2</v>
      </c>
      <c r="N44" s="70">
        <f t="shared" si="7"/>
        <v>0.2865612648221344</v>
      </c>
      <c r="O44" s="70">
        <f t="shared" si="7"/>
        <v>0.47089947089947087</v>
      </c>
      <c r="P44" s="70">
        <f t="shared" si="7"/>
        <v>0.10366826156299841</v>
      </c>
      <c r="Q44" s="70">
        <f t="shared" si="7"/>
        <v>0.11838790931989925</v>
      </c>
      <c r="R44" s="70">
        <f t="shared" si="7"/>
        <v>-0.14900153609831029</v>
      </c>
      <c r="S44" s="70">
        <f t="shared" si="7"/>
        <v>-0.33573141486810554</v>
      </c>
      <c r="T44" s="70">
        <f t="shared" si="9"/>
        <v>-0.27890173410404623</v>
      </c>
      <c r="U44" s="70">
        <v>-0.36711711711711714</v>
      </c>
      <c r="V44" s="70">
        <v>-9.0252707581227443E-2</v>
      </c>
      <c r="W44" s="70">
        <v>-9.5667870036101083E-2</v>
      </c>
      <c r="X44" s="70">
        <v>6.2124248496993988E-2</v>
      </c>
      <c r="Y44" s="70">
        <v>0.40213523131672596</v>
      </c>
      <c r="Z44" s="70">
        <v>0.11904761904761904</v>
      </c>
      <c r="AA44" s="36">
        <f t="shared" si="8"/>
        <v>0.93902439024390238</v>
      </c>
      <c r="AB44" s="36">
        <f t="shared" si="8"/>
        <v>0</v>
      </c>
      <c r="AC44" s="36">
        <f t="shared" si="8"/>
        <v>-0.33333333333333331</v>
      </c>
      <c r="AD44" s="36">
        <f t="shared" si="8"/>
        <v>0.2923728813559322</v>
      </c>
    </row>
    <row r="45" spans="2:43" ht="17.149999999999999" customHeight="1" thickBot="1" x14ac:dyDescent="0.35">
      <c r="B45" s="54" t="s">
        <v>46</v>
      </c>
      <c r="C45" s="71">
        <f t="shared" si="10"/>
        <v>10.166666666666666</v>
      </c>
      <c r="D45" s="71">
        <f t="shared" ref="D45:G46" si="13">+(H22-D22)/D22</f>
        <v>1.4</v>
      </c>
      <c r="E45" s="71">
        <f t="shared" si="13"/>
        <v>0.3</v>
      </c>
      <c r="F45" s="71">
        <f t="shared" si="13"/>
        <v>-0.46</v>
      </c>
      <c r="G45" s="71">
        <f t="shared" si="13"/>
        <v>-0.2537313432835821</v>
      </c>
      <c r="H45" s="71">
        <f t="shared" si="12"/>
        <v>0.35</v>
      </c>
      <c r="I45" s="71">
        <f t="shared" ref="I45:K46" si="14">+(M22-I22)/I22</f>
        <v>-0.17948717948717949</v>
      </c>
      <c r="J45" s="71">
        <f t="shared" si="14"/>
        <v>1.1851851851851851</v>
      </c>
      <c r="K45" s="71">
        <f t="shared" si="14"/>
        <v>0.38</v>
      </c>
      <c r="L45" s="71">
        <f t="shared" si="7"/>
        <v>-9.8765432098765427E-2</v>
      </c>
      <c r="M45" s="71">
        <f t="shared" si="7"/>
        <v>0.40625</v>
      </c>
      <c r="N45" s="71">
        <f t="shared" si="7"/>
        <v>-3.3898305084745763E-2</v>
      </c>
      <c r="O45" s="71">
        <f t="shared" si="7"/>
        <v>-8.6956521739130432E-2</v>
      </c>
      <c r="P45" s="71">
        <f t="shared" si="7"/>
        <v>-0.28767123287671231</v>
      </c>
      <c r="Q45" s="71">
        <f t="shared" si="7"/>
        <v>-0.33333333333333331</v>
      </c>
      <c r="R45" s="71">
        <f t="shared" si="7"/>
        <v>0.77192982456140347</v>
      </c>
      <c r="S45" s="71">
        <f t="shared" si="7"/>
        <v>0.42857142857142855</v>
      </c>
      <c r="T45" s="71">
        <f t="shared" si="9"/>
        <v>7.6923076923076927E-2</v>
      </c>
      <c r="U45" s="71">
        <v>3.3333333333333333E-2</v>
      </c>
      <c r="V45" s="71">
        <v>-0.37623762376237624</v>
      </c>
      <c r="W45" s="71">
        <v>-0.41111111111111109</v>
      </c>
      <c r="X45" s="71">
        <v>8.9285714285714288E-2</v>
      </c>
      <c r="Y45" s="81">
        <v>0.19354838709677419</v>
      </c>
      <c r="Z45" s="71">
        <v>0.14285714285714285</v>
      </c>
      <c r="AA45" s="36">
        <f t="shared" si="8"/>
        <v>2.9166666666666665</v>
      </c>
      <c r="AB45" s="36">
        <f t="shared" si="8"/>
        <v>0.42307692307692307</v>
      </c>
      <c r="AC45" s="36">
        <f t="shared" si="8"/>
        <v>-0.25</v>
      </c>
      <c r="AD45" s="36">
        <f t="shared" si="8"/>
        <v>0.29629629629629628</v>
      </c>
    </row>
    <row r="46" spans="2:43" ht="17.149999999999999" customHeight="1" thickBot="1" x14ac:dyDescent="0.35">
      <c r="B46" s="56" t="s">
        <v>22</v>
      </c>
      <c r="C46" s="72">
        <f t="shared" si="10"/>
        <v>0.57730673316708225</v>
      </c>
      <c r="D46" s="72">
        <f t="shared" si="13"/>
        <v>0.17568542568542569</v>
      </c>
      <c r="E46" s="72">
        <f t="shared" si="13"/>
        <v>0.26666666666666666</v>
      </c>
      <c r="F46" s="72">
        <f t="shared" si="13"/>
        <v>0.25561014473509497</v>
      </c>
      <c r="G46" s="72">
        <f t="shared" si="13"/>
        <v>0.33529079616036139</v>
      </c>
      <c r="H46" s="72">
        <f t="shared" si="12"/>
        <v>0.38897412294159761</v>
      </c>
      <c r="I46" s="72">
        <f t="shared" si="14"/>
        <v>0.36501227161167166</v>
      </c>
      <c r="J46" s="72">
        <f t="shared" si="14"/>
        <v>0.46065989847715738</v>
      </c>
      <c r="K46" s="72">
        <f t="shared" si="14"/>
        <v>0.43200270635994586</v>
      </c>
      <c r="L46" s="72">
        <f t="shared" si="7"/>
        <v>0.27952871870397644</v>
      </c>
      <c r="M46" s="72">
        <f>+(Q23-M23)/M23</f>
        <v>0.14893617021276595</v>
      </c>
      <c r="N46" s="72">
        <f t="shared" si="7"/>
        <v>0.18092962641181581</v>
      </c>
      <c r="O46" s="72">
        <f t="shared" si="7"/>
        <v>0.15875265768958186</v>
      </c>
      <c r="P46" s="72">
        <f t="shared" si="7"/>
        <v>0.14036602209944751</v>
      </c>
      <c r="Q46" s="72">
        <f t="shared" si="7"/>
        <v>9.6331072856894448E-2</v>
      </c>
      <c r="R46" s="72">
        <f t="shared" si="7"/>
        <v>0.11654711544356569</v>
      </c>
      <c r="S46" s="72">
        <f t="shared" si="7"/>
        <v>-0.15795107033639144</v>
      </c>
      <c r="T46" s="72">
        <f t="shared" si="9"/>
        <v>-0.15503406510219531</v>
      </c>
      <c r="U46" s="82">
        <v>-5.1546391752577319E-3</v>
      </c>
      <c r="V46" s="83">
        <v>-0.13935866461673621</v>
      </c>
      <c r="W46" s="83">
        <v>-8.5951213606924523E-3</v>
      </c>
      <c r="X46" s="84">
        <v>8.8992414740488562E-3</v>
      </c>
      <c r="Y46" s="85">
        <v>-6.129932243921881E-2</v>
      </c>
      <c r="Z46" s="86">
        <v>2.8071966313640423E-2</v>
      </c>
      <c r="AA46" s="65">
        <f t="shared" si="8"/>
        <v>4.9152010050251257E-2</v>
      </c>
      <c r="AB46" s="65">
        <f t="shared" si="8"/>
        <v>3.0334418467002071E-2</v>
      </c>
      <c r="AC46" s="65">
        <f t="shared" si="8"/>
        <v>-3.7480478917230609E-3</v>
      </c>
      <c r="AD46" s="65">
        <f t="shared" si="8"/>
        <v>-0.14776374189143052</v>
      </c>
    </row>
    <row r="48" spans="2:43" x14ac:dyDescent="0.3">
      <c r="AQ48" s="100"/>
    </row>
    <row r="49" spans="19:19" x14ac:dyDescent="0.3">
      <c r="S49" s="68"/>
    </row>
  </sheetData>
  <phoneticPr fontId="0" type="noConversion"/>
  <pageMargins left="0.78740157480314965" right="0.78740157480314965" top="0.98425196850393704" bottom="0.98425196850393704" header="0" footer="0"/>
  <pageSetup paperSize="9" scale="65"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A2:AQ45"/>
  <sheetViews>
    <sheetView zoomScaleNormal="100" workbookViewId="0"/>
  </sheetViews>
  <sheetFormatPr baseColWidth="10" defaultColWidth="11.453125" defaultRowHeight="13.5" x14ac:dyDescent="0.3"/>
  <cols>
    <col min="1" max="1" width="10.36328125" style="12" customWidth="1"/>
    <col min="2" max="2" width="32.6328125" style="12" customWidth="1"/>
    <col min="3" max="3" width="11.453125" style="12" hidden="1" customWidth="1"/>
    <col min="4" max="26" width="12.36328125" style="12" hidden="1" customWidth="1"/>
    <col min="27" max="71" width="12.36328125" style="12" customWidth="1"/>
    <col min="72" max="16384" width="11.453125" style="12"/>
  </cols>
  <sheetData>
    <row r="2" spans="1:34" ht="40.5" customHeight="1" x14ac:dyDescent="0.3">
      <c r="B2" s="73"/>
      <c r="C2"/>
      <c r="D2"/>
      <c r="E2"/>
      <c r="F2"/>
      <c r="G2"/>
      <c r="H2"/>
      <c r="I2"/>
      <c r="J2"/>
      <c r="K2"/>
      <c r="L2"/>
      <c r="M2"/>
      <c r="N2"/>
      <c r="O2"/>
      <c r="P2"/>
      <c r="Q2"/>
      <c r="R2"/>
      <c r="S2"/>
      <c r="T2"/>
      <c r="U2"/>
      <c r="V2"/>
      <c r="W2"/>
      <c r="X2"/>
      <c r="Y2" s="90"/>
      <c r="Z2" s="90"/>
      <c r="AA2" s="90"/>
      <c r="AB2" s="90"/>
      <c r="AC2"/>
      <c r="AD2"/>
    </row>
    <row r="3" spans="1:34" ht="27.9" customHeight="1" x14ac:dyDescent="0.3">
      <c r="B3" s="10"/>
    </row>
    <row r="5" spans="1:34" ht="39" customHeight="1" x14ac:dyDescent="0.3">
      <c r="C5" s="38" t="s">
        <v>4</v>
      </c>
      <c r="D5" s="38" t="s">
        <v>5</v>
      </c>
      <c r="E5" s="38" t="s">
        <v>6</v>
      </c>
      <c r="F5" s="60" t="s">
        <v>27</v>
      </c>
      <c r="G5" s="38" t="s">
        <v>28</v>
      </c>
      <c r="H5" s="38" t="s">
        <v>30</v>
      </c>
      <c r="I5" s="38" t="s">
        <v>33</v>
      </c>
      <c r="J5" s="60" t="s">
        <v>35</v>
      </c>
      <c r="K5" s="38" t="s">
        <v>37</v>
      </c>
      <c r="L5" s="38" t="s">
        <v>44</v>
      </c>
      <c r="M5" s="38" t="s">
        <v>56</v>
      </c>
      <c r="N5" s="60" t="s">
        <v>58</v>
      </c>
      <c r="O5" s="38" t="s">
        <v>60</v>
      </c>
      <c r="P5" s="38" t="s">
        <v>62</v>
      </c>
      <c r="Q5" s="38" t="s">
        <v>64</v>
      </c>
      <c r="R5" s="60" t="s">
        <v>68</v>
      </c>
      <c r="S5" s="38" t="s">
        <v>71</v>
      </c>
      <c r="T5" s="38" t="s">
        <v>78</v>
      </c>
      <c r="U5" s="38" t="s">
        <v>80</v>
      </c>
      <c r="V5" s="60" t="s">
        <v>82</v>
      </c>
      <c r="W5" s="38" t="s">
        <v>86</v>
      </c>
      <c r="X5" s="38" t="s">
        <v>90</v>
      </c>
      <c r="Y5" s="38" t="s">
        <v>143</v>
      </c>
      <c r="Z5" s="60" t="s">
        <v>142</v>
      </c>
      <c r="AA5" s="38" t="s">
        <v>237</v>
      </c>
      <c r="AB5" s="38" t="s">
        <v>240</v>
      </c>
      <c r="AC5" s="38" t="s">
        <v>241</v>
      </c>
      <c r="AD5" s="60" t="s">
        <v>256</v>
      </c>
      <c r="AE5" s="38" t="s">
        <v>257</v>
      </c>
      <c r="AF5" s="38" t="s">
        <v>263</v>
      </c>
      <c r="AG5" s="121" t="s">
        <v>267</v>
      </c>
      <c r="AH5" s="121" t="s">
        <v>271</v>
      </c>
    </row>
    <row r="6" spans="1:34" ht="17.149999999999999" customHeight="1" thickBot="1" x14ac:dyDescent="0.35">
      <c r="B6" s="54" t="s">
        <v>52</v>
      </c>
      <c r="C6" s="40">
        <v>569</v>
      </c>
      <c r="D6" s="40">
        <v>647</v>
      </c>
      <c r="E6" s="40">
        <v>476</v>
      </c>
      <c r="F6" s="40">
        <v>697</v>
      </c>
      <c r="G6" s="40">
        <v>660</v>
      </c>
      <c r="H6" s="40">
        <v>759</v>
      </c>
      <c r="I6" s="40">
        <v>618</v>
      </c>
      <c r="J6" s="40">
        <v>728</v>
      </c>
      <c r="K6" s="40">
        <v>859</v>
      </c>
      <c r="L6" s="40">
        <v>1175</v>
      </c>
      <c r="M6" s="40">
        <v>917</v>
      </c>
      <c r="N6" s="40">
        <v>1337</v>
      </c>
      <c r="O6" s="40">
        <v>1592</v>
      </c>
      <c r="P6" s="40">
        <v>1742</v>
      </c>
      <c r="Q6" s="40">
        <v>1171</v>
      </c>
      <c r="R6" s="40">
        <v>1639</v>
      </c>
      <c r="S6" s="40">
        <v>1961</v>
      </c>
      <c r="T6" s="40">
        <v>2313</v>
      </c>
      <c r="U6" s="40">
        <v>1541</v>
      </c>
      <c r="V6" s="40">
        <v>2286</v>
      </c>
      <c r="W6" s="40">
        <v>1744</v>
      </c>
      <c r="X6" s="40">
        <v>1698</v>
      </c>
      <c r="Y6" s="40">
        <v>1480</v>
      </c>
      <c r="Z6" s="40">
        <v>2092</v>
      </c>
      <c r="AA6" s="40">
        <v>1338</v>
      </c>
      <c r="AB6" s="40">
        <v>1170</v>
      </c>
      <c r="AC6" s="40">
        <v>823</v>
      </c>
      <c r="AD6" s="40">
        <v>1249</v>
      </c>
      <c r="AE6" s="40">
        <v>1081</v>
      </c>
      <c r="AF6" s="40">
        <v>1077</v>
      </c>
      <c r="AG6" s="40">
        <v>786</v>
      </c>
      <c r="AH6" s="40">
        <v>1145</v>
      </c>
    </row>
    <row r="7" spans="1:34" ht="17.149999999999999" customHeight="1" thickBot="1" x14ac:dyDescent="0.35">
      <c r="B7" s="54" t="s">
        <v>53</v>
      </c>
      <c r="C7" s="40">
        <v>274</v>
      </c>
      <c r="D7" s="40">
        <v>227</v>
      </c>
      <c r="E7" s="40">
        <v>201</v>
      </c>
      <c r="F7" s="40">
        <v>175</v>
      </c>
      <c r="G7" s="40">
        <v>233</v>
      </c>
      <c r="H7" s="40">
        <v>251</v>
      </c>
      <c r="I7" s="40">
        <v>214</v>
      </c>
      <c r="J7" s="40">
        <v>165</v>
      </c>
      <c r="K7" s="40">
        <v>249</v>
      </c>
      <c r="L7" s="40">
        <v>508</v>
      </c>
      <c r="M7" s="40">
        <v>262</v>
      </c>
      <c r="N7" s="40">
        <v>424</v>
      </c>
      <c r="O7" s="40">
        <v>406</v>
      </c>
      <c r="P7" s="40">
        <v>497</v>
      </c>
      <c r="Q7" s="40">
        <v>348</v>
      </c>
      <c r="R7" s="40">
        <v>316</v>
      </c>
      <c r="S7" s="40">
        <v>530</v>
      </c>
      <c r="T7" s="40">
        <v>509</v>
      </c>
      <c r="U7" s="40">
        <v>289</v>
      </c>
      <c r="V7" s="40">
        <v>309</v>
      </c>
      <c r="W7" s="40">
        <v>223</v>
      </c>
      <c r="X7" s="40">
        <v>273</v>
      </c>
      <c r="Y7" s="40">
        <v>218</v>
      </c>
      <c r="Z7" s="40">
        <v>268</v>
      </c>
      <c r="AA7" s="40">
        <v>178</v>
      </c>
      <c r="AB7" s="40">
        <v>190</v>
      </c>
      <c r="AC7" s="40">
        <v>103</v>
      </c>
      <c r="AD7" s="40">
        <v>158</v>
      </c>
      <c r="AE7" s="40">
        <v>48</v>
      </c>
      <c r="AF7" s="40">
        <v>145</v>
      </c>
      <c r="AG7" s="40">
        <v>114</v>
      </c>
      <c r="AH7" s="40">
        <v>166</v>
      </c>
    </row>
    <row r="8" spans="1:34" ht="17.149999999999999" customHeight="1" thickBot="1" x14ac:dyDescent="0.35">
      <c r="B8" s="54" t="s">
        <v>151</v>
      </c>
      <c r="C8" s="40">
        <v>45</v>
      </c>
      <c r="D8" s="40">
        <v>102</v>
      </c>
      <c r="E8" s="40">
        <v>82</v>
      </c>
      <c r="F8" s="40">
        <v>147</v>
      </c>
      <c r="G8" s="40">
        <v>193</v>
      </c>
      <c r="H8" s="40">
        <v>214</v>
      </c>
      <c r="I8" s="40">
        <v>118</v>
      </c>
      <c r="J8" s="40">
        <v>207</v>
      </c>
      <c r="K8" s="40">
        <v>382</v>
      </c>
      <c r="L8" s="40">
        <v>448</v>
      </c>
      <c r="M8" s="40">
        <v>168</v>
      </c>
      <c r="N8" s="40">
        <v>286</v>
      </c>
      <c r="O8" s="40">
        <v>242</v>
      </c>
      <c r="P8" s="40">
        <v>203</v>
      </c>
      <c r="Q8" s="40">
        <v>164</v>
      </c>
      <c r="R8" s="40">
        <v>215</v>
      </c>
      <c r="S8" s="40">
        <v>248</v>
      </c>
      <c r="T8" s="40">
        <v>267</v>
      </c>
      <c r="U8" s="40">
        <v>137</v>
      </c>
      <c r="V8" s="40">
        <v>230</v>
      </c>
      <c r="W8" s="40">
        <v>218</v>
      </c>
      <c r="X8" s="40">
        <v>196</v>
      </c>
      <c r="Y8" s="40">
        <v>171</v>
      </c>
      <c r="Z8" s="40">
        <v>279</v>
      </c>
      <c r="AA8" s="40">
        <v>90</v>
      </c>
      <c r="AB8" s="40">
        <v>52</v>
      </c>
      <c r="AC8" s="40">
        <v>53</v>
      </c>
      <c r="AD8" s="40">
        <v>123</v>
      </c>
      <c r="AE8" s="40">
        <v>141</v>
      </c>
      <c r="AF8" s="40">
        <v>165</v>
      </c>
      <c r="AG8" s="40">
        <v>70</v>
      </c>
      <c r="AH8" s="40">
        <v>145</v>
      </c>
    </row>
    <row r="9" spans="1:34" ht="17.149999999999999" customHeight="1" thickBot="1" x14ac:dyDescent="0.35">
      <c r="B9" s="54" t="s">
        <v>47</v>
      </c>
      <c r="C9" s="40">
        <v>79</v>
      </c>
      <c r="D9" s="40">
        <v>119</v>
      </c>
      <c r="E9" s="40">
        <v>241</v>
      </c>
      <c r="F9" s="40">
        <v>205</v>
      </c>
      <c r="G9" s="40">
        <v>224</v>
      </c>
      <c r="H9" s="40">
        <v>350</v>
      </c>
      <c r="I9" s="40">
        <v>350</v>
      </c>
      <c r="J9" s="40">
        <v>463</v>
      </c>
      <c r="K9" s="40">
        <v>419</v>
      </c>
      <c r="L9" s="40">
        <v>394</v>
      </c>
      <c r="M9" s="40">
        <v>247</v>
      </c>
      <c r="N9" s="40">
        <v>175</v>
      </c>
      <c r="O9" s="40">
        <v>390</v>
      </c>
      <c r="P9" s="40">
        <v>524</v>
      </c>
      <c r="Q9" s="40">
        <v>267</v>
      </c>
      <c r="R9" s="40">
        <v>247</v>
      </c>
      <c r="S9" s="40">
        <v>220</v>
      </c>
      <c r="T9" s="40">
        <v>390</v>
      </c>
      <c r="U9" s="40">
        <v>295</v>
      </c>
      <c r="V9" s="40">
        <v>396</v>
      </c>
      <c r="W9" s="40">
        <v>395</v>
      </c>
      <c r="X9" s="40">
        <v>321</v>
      </c>
      <c r="Y9" s="40">
        <v>264</v>
      </c>
      <c r="Z9" s="40">
        <v>316</v>
      </c>
      <c r="AA9" s="40">
        <v>304</v>
      </c>
      <c r="AB9" s="40">
        <v>282</v>
      </c>
      <c r="AC9" s="40">
        <v>243</v>
      </c>
      <c r="AD9" s="40">
        <v>259</v>
      </c>
      <c r="AE9" s="40">
        <v>242</v>
      </c>
      <c r="AF9" s="40">
        <v>397</v>
      </c>
      <c r="AG9" s="40">
        <v>248</v>
      </c>
      <c r="AH9" s="40">
        <v>315</v>
      </c>
    </row>
    <row r="10" spans="1:34" ht="17.149999999999999" customHeight="1" thickBot="1" x14ac:dyDescent="0.35">
      <c r="B10" s="54" t="s">
        <v>8</v>
      </c>
      <c r="C10" s="40">
        <v>66</v>
      </c>
      <c r="D10" s="40">
        <v>203</v>
      </c>
      <c r="E10" s="40">
        <v>169</v>
      </c>
      <c r="F10" s="40">
        <v>160</v>
      </c>
      <c r="G10" s="40">
        <v>188</v>
      </c>
      <c r="H10" s="40">
        <v>194</v>
      </c>
      <c r="I10" s="40">
        <v>125</v>
      </c>
      <c r="J10" s="40">
        <v>158</v>
      </c>
      <c r="K10" s="40">
        <v>202</v>
      </c>
      <c r="L10" s="40">
        <v>173</v>
      </c>
      <c r="M10" s="40">
        <v>153</v>
      </c>
      <c r="N10" s="40">
        <v>146</v>
      </c>
      <c r="O10" s="40">
        <v>274</v>
      </c>
      <c r="P10" s="40">
        <v>310</v>
      </c>
      <c r="Q10" s="40">
        <v>189</v>
      </c>
      <c r="R10" s="40">
        <v>189</v>
      </c>
      <c r="S10" s="40">
        <v>257</v>
      </c>
      <c r="T10" s="40">
        <v>301</v>
      </c>
      <c r="U10" s="40">
        <v>124</v>
      </c>
      <c r="V10" s="40">
        <v>274</v>
      </c>
      <c r="W10" s="40">
        <v>175</v>
      </c>
      <c r="X10" s="40">
        <v>177</v>
      </c>
      <c r="Y10" s="40">
        <v>101</v>
      </c>
      <c r="Z10" s="40">
        <v>163</v>
      </c>
      <c r="AA10" s="40">
        <v>48</v>
      </c>
      <c r="AB10" s="40">
        <v>69</v>
      </c>
      <c r="AC10" s="40">
        <v>83</v>
      </c>
      <c r="AD10" s="40">
        <v>139</v>
      </c>
      <c r="AE10" s="40">
        <v>117</v>
      </c>
      <c r="AF10" s="40">
        <v>143</v>
      </c>
      <c r="AG10" s="40">
        <v>91</v>
      </c>
      <c r="AH10" s="40">
        <v>89</v>
      </c>
    </row>
    <row r="11" spans="1:34" ht="17.149999999999999" customHeight="1" thickBot="1" x14ac:dyDescent="0.35">
      <c r="A11" s="67"/>
      <c r="B11" s="54" t="s">
        <v>9</v>
      </c>
      <c r="C11" s="40">
        <v>35</v>
      </c>
      <c r="D11" s="40">
        <v>44</v>
      </c>
      <c r="E11" s="40">
        <v>43</v>
      </c>
      <c r="F11" s="40">
        <v>54</v>
      </c>
      <c r="G11" s="40">
        <v>59</v>
      </c>
      <c r="H11" s="40">
        <v>79</v>
      </c>
      <c r="I11" s="40">
        <v>56</v>
      </c>
      <c r="J11" s="40">
        <v>62</v>
      </c>
      <c r="K11" s="40">
        <v>68</v>
      </c>
      <c r="L11" s="40">
        <v>107</v>
      </c>
      <c r="M11" s="40">
        <v>54</v>
      </c>
      <c r="N11" s="40">
        <v>83</v>
      </c>
      <c r="O11" s="40">
        <v>95</v>
      </c>
      <c r="P11" s="40">
        <v>101</v>
      </c>
      <c r="Q11" s="40">
        <v>65</v>
      </c>
      <c r="R11" s="40">
        <v>86</v>
      </c>
      <c r="S11" s="40">
        <v>110</v>
      </c>
      <c r="T11" s="40">
        <v>99</v>
      </c>
      <c r="U11" s="40">
        <v>55</v>
      </c>
      <c r="V11" s="40">
        <v>71</v>
      </c>
      <c r="W11" s="40">
        <v>85</v>
      </c>
      <c r="X11" s="40">
        <v>79</v>
      </c>
      <c r="Y11" s="40">
        <v>48</v>
      </c>
      <c r="Z11" s="40">
        <v>74</v>
      </c>
      <c r="AA11" s="40">
        <v>28</v>
      </c>
      <c r="AB11" s="40">
        <v>5</v>
      </c>
      <c r="AC11" s="40">
        <v>16</v>
      </c>
      <c r="AD11" s="40">
        <v>48</v>
      </c>
      <c r="AE11" s="40">
        <v>48</v>
      </c>
      <c r="AF11" s="40">
        <v>50</v>
      </c>
      <c r="AG11" s="40">
        <v>38</v>
      </c>
      <c r="AH11" s="40">
        <v>54</v>
      </c>
    </row>
    <row r="12" spans="1:34" ht="17.149999999999999" customHeight="1" thickBot="1" x14ac:dyDescent="0.35">
      <c r="A12" s="67"/>
      <c r="B12" s="54" t="s">
        <v>54</v>
      </c>
      <c r="C12" s="40">
        <v>100</v>
      </c>
      <c r="D12" s="40">
        <v>179</v>
      </c>
      <c r="E12" s="40">
        <v>239</v>
      </c>
      <c r="F12" s="40">
        <v>272</v>
      </c>
      <c r="G12" s="40">
        <v>296</v>
      </c>
      <c r="H12" s="40">
        <v>232</v>
      </c>
      <c r="I12" s="40">
        <v>208</v>
      </c>
      <c r="J12" s="40">
        <v>250</v>
      </c>
      <c r="K12" s="40">
        <v>196</v>
      </c>
      <c r="L12" s="40">
        <v>468</v>
      </c>
      <c r="M12" s="40">
        <v>347</v>
      </c>
      <c r="N12" s="40">
        <v>431</v>
      </c>
      <c r="O12" s="40">
        <v>388</v>
      </c>
      <c r="P12" s="40">
        <v>580</v>
      </c>
      <c r="Q12" s="40">
        <v>403</v>
      </c>
      <c r="R12" s="40">
        <v>477</v>
      </c>
      <c r="S12" s="40">
        <v>485</v>
      </c>
      <c r="T12" s="40">
        <v>608</v>
      </c>
      <c r="U12" s="40">
        <v>455</v>
      </c>
      <c r="V12" s="91">
        <v>474</v>
      </c>
      <c r="W12" s="40">
        <v>508</v>
      </c>
      <c r="X12" s="40">
        <v>408</v>
      </c>
      <c r="Y12" s="40">
        <v>276</v>
      </c>
      <c r="Z12" s="40">
        <v>381</v>
      </c>
      <c r="AA12" s="40">
        <v>194</v>
      </c>
      <c r="AB12" s="40">
        <v>199</v>
      </c>
      <c r="AC12" s="40">
        <v>204</v>
      </c>
      <c r="AD12" s="40">
        <v>287</v>
      </c>
      <c r="AE12" s="40">
        <v>321</v>
      </c>
      <c r="AF12" s="40">
        <v>293</v>
      </c>
      <c r="AG12" s="40">
        <v>220</v>
      </c>
      <c r="AH12" s="40">
        <v>309</v>
      </c>
    </row>
    <row r="13" spans="1:34" ht="17.149999999999999" customHeight="1" thickBot="1" x14ac:dyDescent="0.35">
      <c r="A13" s="67"/>
      <c r="B13" s="54" t="s">
        <v>49</v>
      </c>
      <c r="C13" s="40">
        <v>29</v>
      </c>
      <c r="D13" s="40">
        <v>64</v>
      </c>
      <c r="E13" s="40">
        <v>105</v>
      </c>
      <c r="F13" s="40">
        <v>102</v>
      </c>
      <c r="G13" s="40">
        <v>93</v>
      </c>
      <c r="H13" s="40">
        <v>116</v>
      </c>
      <c r="I13" s="40">
        <v>92</v>
      </c>
      <c r="J13" s="40">
        <v>87</v>
      </c>
      <c r="K13" s="40">
        <v>123</v>
      </c>
      <c r="L13" s="40">
        <v>131</v>
      </c>
      <c r="M13" s="40">
        <v>126</v>
      </c>
      <c r="N13" s="40">
        <v>176</v>
      </c>
      <c r="O13" s="40">
        <v>234</v>
      </c>
      <c r="P13" s="40">
        <v>225</v>
      </c>
      <c r="Q13" s="40">
        <v>157</v>
      </c>
      <c r="R13" s="40">
        <v>194</v>
      </c>
      <c r="S13" s="40">
        <v>240</v>
      </c>
      <c r="T13" s="40">
        <v>236</v>
      </c>
      <c r="U13" s="40">
        <v>132</v>
      </c>
      <c r="V13" s="40">
        <v>173</v>
      </c>
      <c r="W13" s="40">
        <v>149</v>
      </c>
      <c r="X13" s="40">
        <v>147</v>
      </c>
      <c r="Y13" s="40">
        <v>98</v>
      </c>
      <c r="Z13" s="40">
        <v>129</v>
      </c>
      <c r="AA13" s="40">
        <v>82</v>
      </c>
      <c r="AB13" s="40">
        <v>64</v>
      </c>
      <c r="AC13" s="40">
        <v>112</v>
      </c>
      <c r="AD13" s="40">
        <v>109</v>
      </c>
      <c r="AE13" s="40">
        <v>211</v>
      </c>
      <c r="AF13" s="40">
        <v>166</v>
      </c>
      <c r="AG13" s="40">
        <v>116</v>
      </c>
      <c r="AH13" s="40">
        <v>129</v>
      </c>
    </row>
    <row r="14" spans="1:34" ht="17.149999999999999" customHeight="1" thickBot="1" x14ac:dyDescent="0.35">
      <c r="A14" s="67"/>
      <c r="B14" s="54" t="s">
        <v>26</v>
      </c>
      <c r="C14" s="40">
        <v>836</v>
      </c>
      <c r="D14" s="40">
        <v>857</v>
      </c>
      <c r="E14" s="40">
        <v>354</v>
      </c>
      <c r="F14" s="40">
        <v>851</v>
      </c>
      <c r="G14" s="40">
        <v>823</v>
      </c>
      <c r="H14" s="40">
        <v>1119</v>
      </c>
      <c r="I14" s="40">
        <v>689</v>
      </c>
      <c r="J14" s="40">
        <v>979</v>
      </c>
      <c r="K14" s="40">
        <v>1164</v>
      </c>
      <c r="L14" s="40">
        <v>1385</v>
      </c>
      <c r="M14" s="40">
        <v>830</v>
      </c>
      <c r="N14" s="40">
        <v>962</v>
      </c>
      <c r="O14" s="40">
        <v>1179</v>
      </c>
      <c r="P14" s="40">
        <v>1419</v>
      </c>
      <c r="Q14" s="40">
        <v>783</v>
      </c>
      <c r="R14" s="40">
        <v>1070</v>
      </c>
      <c r="S14" s="40">
        <v>1291</v>
      </c>
      <c r="T14" s="40">
        <v>1328</v>
      </c>
      <c r="U14" s="40">
        <v>696</v>
      </c>
      <c r="V14" s="40">
        <v>842</v>
      </c>
      <c r="W14" s="40">
        <v>923</v>
      </c>
      <c r="X14" s="40">
        <v>1173</v>
      </c>
      <c r="Y14" s="55">
        <v>1418</v>
      </c>
      <c r="Z14" s="55">
        <v>2033</v>
      </c>
      <c r="AA14" s="40">
        <v>1231</v>
      </c>
      <c r="AB14" s="40">
        <v>1535</v>
      </c>
      <c r="AC14" s="40">
        <v>943</v>
      </c>
      <c r="AD14" s="40">
        <v>1688</v>
      </c>
      <c r="AE14" s="40">
        <v>1211</v>
      </c>
      <c r="AF14" s="40">
        <v>1253</v>
      </c>
      <c r="AG14" s="40">
        <v>1065</v>
      </c>
      <c r="AH14" s="40">
        <v>1456</v>
      </c>
    </row>
    <row r="15" spans="1:34" ht="17.149999999999999" customHeight="1" thickBot="1" x14ac:dyDescent="0.35">
      <c r="A15" s="67"/>
      <c r="B15" s="54" t="s">
        <v>48</v>
      </c>
      <c r="C15" s="40">
        <v>833</v>
      </c>
      <c r="D15" s="40">
        <v>1001</v>
      </c>
      <c r="E15" s="40">
        <v>581</v>
      </c>
      <c r="F15" s="40">
        <v>980</v>
      </c>
      <c r="G15" s="40">
        <v>1368</v>
      </c>
      <c r="H15" s="40">
        <v>1151</v>
      </c>
      <c r="I15" s="40">
        <v>811</v>
      </c>
      <c r="J15" s="40">
        <v>1160</v>
      </c>
      <c r="K15" s="40">
        <v>1516</v>
      </c>
      <c r="L15" s="40">
        <v>2084</v>
      </c>
      <c r="M15" s="40">
        <v>1366</v>
      </c>
      <c r="N15" s="40">
        <v>1854</v>
      </c>
      <c r="O15" s="40">
        <v>2262</v>
      </c>
      <c r="P15" s="40">
        <v>2788</v>
      </c>
      <c r="Q15" s="40">
        <v>2070</v>
      </c>
      <c r="R15" s="40">
        <v>2709</v>
      </c>
      <c r="S15" s="40">
        <v>3583</v>
      </c>
      <c r="T15" s="40">
        <v>3655</v>
      </c>
      <c r="U15" s="40">
        <v>2334</v>
      </c>
      <c r="V15" s="40">
        <v>2688</v>
      </c>
      <c r="W15" s="40">
        <v>2740</v>
      </c>
      <c r="X15" s="40">
        <v>2679</v>
      </c>
      <c r="Y15" s="40">
        <v>1547</v>
      </c>
      <c r="Z15" s="40">
        <v>2616</v>
      </c>
      <c r="AA15" s="40">
        <v>1034</v>
      </c>
      <c r="AB15" s="40">
        <v>1250</v>
      </c>
      <c r="AC15" s="40">
        <v>818</v>
      </c>
      <c r="AD15" s="40">
        <v>1030</v>
      </c>
      <c r="AE15" s="40">
        <v>1147</v>
      </c>
      <c r="AF15" s="40">
        <v>1166</v>
      </c>
      <c r="AG15" s="40">
        <v>745</v>
      </c>
      <c r="AH15" s="40">
        <v>984</v>
      </c>
    </row>
    <row r="16" spans="1:34" ht="17.149999999999999" customHeight="1" thickBot="1" x14ac:dyDescent="0.35">
      <c r="B16" s="54" t="s">
        <v>21</v>
      </c>
      <c r="C16" s="40">
        <v>20</v>
      </c>
      <c r="D16" s="40">
        <v>19</v>
      </c>
      <c r="E16" s="40">
        <v>15</v>
      </c>
      <c r="F16" s="40">
        <v>28</v>
      </c>
      <c r="G16" s="40">
        <v>37</v>
      </c>
      <c r="H16" s="40">
        <v>37</v>
      </c>
      <c r="I16" s="40">
        <v>23</v>
      </c>
      <c r="J16" s="40">
        <v>34</v>
      </c>
      <c r="K16" s="40">
        <v>56</v>
      </c>
      <c r="L16" s="40">
        <v>50</v>
      </c>
      <c r="M16" s="40">
        <v>46</v>
      </c>
      <c r="N16" s="40">
        <v>73</v>
      </c>
      <c r="O16" s="40">
        <v>83</v>
      </c>
      <c r="P16" s="40">
        <v>77</v>
      </c>
      <c r="Q16" s="40">
        <v>64</v>
      </c>
      <c r="R16" s="40">
        <v>120</v>
      </c>
      <c r="S16" s="40">
        <v>90</v>
      </c>
      <c r="T16" s="40">
        <v>106</v>
      </c>
      <c r="U16" s="40">
        <v>73</v>
      </c>
      <c r="V16" s="40">
        <v>102</v>
      </c>
      <c r="W16" s="40">
        <v>107</v>
      </c>
      <c r="X16" s="40">
        <v>69</v>
      </c>
      <c r="Y16" s="40">
        <v>57</v>
      </c>
      <c r="Z16" s="40">
        <v>88</v>
      </c>
      <c r="AA16" s="40">
        <v>13</v>
      </c>
      <c r="AB16" s="40">
        <v>24</v>
      </c>
      <c r="AC16" s="40">
        <v>30</v>
      </c>
      <c r="AD16" s="40">
        <v>31</v>
      </c>
      <c r="AE16" s="40">
        <v>45</v>
      </c>
      <c r="AF16" s="40">
        <v>61</v>
      </c>
      <c r="AG16" s="40">
        <v>25</v>
      </c>
      <c r="AH16" s="40">
        <v>49</v>
      </c>
    </row>
    <row r="17" spans="2:43" ht="17.149999999999999" customHeight="1" thickBot="1" x14ac:dyDescent="0.35">
      <c r="B17" s="54" t="s">
        <v>10</v>
      </c>
      <c r="C17" s="40">
        <v>212</v>
      </c>
      <c r="D17" s="40">
        <v>260</v>
      </c>
      <c r="E17" s="40">
        <v>152</v>
      </c>
      <c r="F17" s="40">
        <v>194</v>
      </c>
      <c r="G17" s="40">
        <v>291</v>
      </c>
      <c r="H17" s="40">
        <v>316</v>
      </c>
      <c r="I17" s="40">
        <v>225</v>
      </c>
      <c r="J17" s="40">
        <v>222</v>
      </c>
      <c r="K17" s="40">
        <v>375</v>
      </c>
      <c r="L17" s="40">
        <v>503</v>
      </c>
      <c r="M17" s="40">
        <v>328</v>
      </c>
      <c r="N17" s="40">
        <v>356</v>
      </c>
      <c r="O17" s="40">
        <v>479</v>
      </c>
      <c r="P17" s="40">
        <v>490</v>
      </c>
      <c r="Q17" s="40">
        <v>294</v>
      </c>
      <c r="R17" s="40">
        <v>325</v>
      </c>
      <c r="S17" s="40">
        <v>406</v>
      </c>
      <c r="T17" s="40">
        <v>426</v>
      </c>
      <c r="U17" s="40">
        <v>272</v>
      </c>
      <c r="V17" s="40">
        <v>357</v>
      </c>
      <c r="W17" s="40">
        <v>356</v>
      </c>
      <c r="X17" s="40">
        <v>337</v>
      </c>
      <c r="Y17" s="40">
        <v>230</v>
      </c>
      <c r="Z17" s="40">
        <v>318</v>
      </c>
      <c r="AA17" s="40">
        <v>111</v>
      </c>
      <c r="AB17" s="40">
        <v>253</v>
      </c>
      <c r="AC17" s="40">
        <v>182</v>
      </c>
      <c r="AD17" s="40">
        <v>217</v>
      </c>
      <c r="AE17" s="40">
        <v>219</v>
      </c>
      <c r="AF17" s="40">
        <v>330</v>
      </c>
      <c r="AG17" s="40">
        <v>168</v>
      </c>
      <c r="AH17" s="40">
        <v>222</v>
      </c>
    </row>
    <row r="18" spans="2:43" ht="17.149999999999999" customHeight="1" thickBot="1" x14ac:dyDescent="0.35">
      <c r="B18" s="54" t="s">
        <v>152</v>
      </c>
      <c r="C18" s="40">
        <v>721</v>
      </c>
      <c r="D18" s="40">
        <v>789</v>
      </c>
      <c r="E18" s="40">
        <v>589</v>
      </c>
      <c r="F18" s="40">
        <v>818</v>
      </c>
      <c r="G18" s="40">
        <v>778</v>
      </c>
      <c r="H18" s="40">
        <v>989</v>
      </c>
      <c r="I18" s="40">
        <v>798</v>
      </c>
      <c r="J18" s="40">
        <v>1113</v>
      </c>
      <c r="K18" s="40">
        <v>1240</v>
      </c>
      <c r="L18" s="40">
        <v>1590</v>
      </c>
      <c r="M18" s="40">
        <v>1117</v>
      </c>
      <c r="N18" s="40">
        <v>2504</v>
      </c>
      <c r="O18" s="40">
        <v>2190</v>
      </c>
      <c r="P18" s="40">
        <v>2271</v>
      </c>
      <c r="Q18" s="40">
        <v>1135</v>
      </c>
      <c r="R18" s="40">
        <v>2106</v>
      </c>
      <c r="S18" s="40">
        <v>2917</v>
      </c>
      <c r="T18" s="40">
        <v>2680</v>
      </c>
      <c r="U18" s="40">
        <v>1271</v>
      </c>
      <c r="V18" s="40">
        <v>2301</v>
      </c>
      <c r="W18" s="40">
        <v>1796</v>
      </c>
      <c r="X18" s="40">
        <v>2505</v>
      </c>
      <c r="Y18" s="40">
        <v>1088</v>
      </c>
      <c r="Z18" s="40">
        <v>1772</v>
      </c>
      <c r="AA18" s="40">
        <v>1086</v>
      </c>
      <c r="AB18" s="40">
        <v>872</v>
      </c>
      <c r="AC18" s="40">
        <v>650</v>
      </c>
      <c r="AD18" s="40">
        <v>1159</v>
      </c>
      <c r="AE18" s="40">
        <v>1143</v>
      </c>
      <c r="AF18" s="40">
        <v>1389</v>
      </c>
      <c r="AG18" s="40">
        <v>704</v>
      </c>
      <c r="AH18" s="40">
        <v>955</v>
      </c>
    </row>
    <row r="19" spans="2:43" ht="17.149999999999999" customHeight="1" thickBot="1" x14ac:dyDescent="0.35">
      <c r="B19" s="54" t="s">
        <v>153</v>
      </c>
      <c r="C19" s="40">
        <v>26</v>
      </c>
      <c r="D19" s="40">
        <v>20</v>
      </c>
      <c r="E19" s="40">
        <v>10</v>
      </c>
      <c r="F19" s="40">
        <v>15</v>
      </c>
      <c r="G19" s="40">
        <v>16</v>
      </c>
      <c r="H19" s="40">
        <v>18</v>
      </c>
      <c r="I19" s="40">
        <v>22</v>
      </c>
      <c r="J19" s="40">
        <v>26</v>
      </c>
      <c r="K19" s="40">
        <v>27</v>
      </c>
      <c r="L19" s="40">
        <v>29</v>
      </c>
      <c r="M19" s="40">
        <v>19</v>
      </c>
      <c r="N19" s="40">
        <v>57</v>
      </c>
      <c r="O19" s="40">
        <v>134</v>
      </c>
      <c r="P19" s="40">
        <v>232</v>
      </c>
      <c r="Q19" s="40">
        <v>127</v>
      </c>
      <c r="R19" s="40">
        <v>164</v>
      </c>
      <c r="S19" s="40">
        <v>133</v>
      </c>
      <c r="T19" s="40">
        <v>301</v>
      </c>
      <c r="U19" s="40">
        <v>101</v>
      </c>
      <c r="V19" s="40">
        <v>237</v>
      </c>
      <c r="W19" s="40">
        <v>159</v>
      </c>
      <c r="X19" s="40">
        <v>127</v>
      </c>
      <c r="Y19" s="40">
        <v>95</v>
      </c>
      <c r="Z19" s="40">
        <v>70</v>
      </c>
      <c r="AA19" s="40">
        <v>26</v>
      </c>
      <c r="AB19" s="40">
        <v>105</v>
      </c>
      <c r="AC19" s="40">
        <v>54</v>
      </c>
      <c r="AD19" s="40">
        <v>128</v>
      </c>
      <c r="AE19" s="40">
        <v>128</v>
      </c>
      <c r="AF19" s="40">
        <v>121</v>
      </c>
      <c r="AG19" s="40">
        <v>47</v>
      </c>
      <c r="AH19" s="40">
        <v>117</v>
      </c>
    </row>
    <row r="20" spans="2:43" ht="17.149999999999999" customHeight="1" thickBot="1" x14ac:dyDescent="0.35">
      <c r="B20" s="54" t="s">
        <v>154</v>
      </c>
      <c r="C20" s="40">
        <v>35</v>
      </c>
      <c r="D20" s="40">
        <v>35</v>
      </c>
      <c r="E20" s="40">
        <v>16</v>
      </c>
      <c r="F20" s="40">
        <v>15</v>
      </c>
      <c r="G20" s="40">
        <v>24</v>
      </c>
      <c r="H20" s="40">
        <v>61</v>
      </c>
      <c r="I20" s="40">
        <v>61</v>
      </c>
      <c r="J20" s="40">
        <v>105</v>
      </c>
      <c r="K20" s="40">
        <v>110</v>
      </c>
      <c r="L20" s="40">
        <v>81</v>
      </c>
      <c r="M20" s="40">
        <v>62</v>
      </c>
      <c r="N20" s="40">
        <v>93</v>
      </c>
      <c r="O20" s="40">
        <v>123</v>
      </c>
      <c r="P20" s="40">
        <v>86</v>
      </c>
      <c r="Q20" s="40">
        <v>67</v>
      </c>
      <c r="R20" s="40">
        <v>83</v>
      </c>
      <c r="S20" s="40">
        <v>92</v>
      </c>
      <c r="T20" s="40">
        <v>99</v>
      </c>
      <c r="U20" s="40">
        <v>57</v>
      </c>
      <c r="V20" s="40">
        <v>70</v>
      </c>
      <c r="W20" s="40">
        <v>73</v>
      </c>
      <c r="X20" s="40">
        <v>89</v>
      </c>
      <c r="Y20" s="40">
        <v>53</v>
      </c>
      <c r="Z20" s="40">
        <v>70</v>
      </c>
      <c r="AA20" s="40">
        <v>21</v>
      </c>
      <c r="AB20" s="40">
        <v>19</v>
      </c>
      <c r="AC20" s="40">
        <v>15</v>
      </c>
      <c r="AD20" s="40">
        <v>35</v>
      </c>
      <c r="AE20" s="40">
        <v>17</v>
      </c>
      <c r="AF20" s="40">
        <v>35</v>
      </c>
      <c r="AG20" s="40">
        <v>9</v>
      </c>
      <c r="AH20" s="40">
        <v>23</v>
      </c>
    </row>
    <row r="21" spans="2:43" ht="17.149999999999999" customHeight="1" thickBot="1" x14ac:dyDescent="0.35">
      <c r="B21" s="54" t="s">
        <v>51</v>
      </c>
      <c r="C21" s="40">
        <v>256</v>
      </c>
      <c r="D21" s="40">
        <v>238</v>
      </c>
      <c r="E21" s="40">
        <v>191</v>
      </c>
      <c r="F21" s="40">
        <v>228</v>
      </c>
      <c r="G21" s="40">
        <v>268</v>
      </c>
      <c r="H21" s="40">
        <v>271</v>
      </c>
      <c r="I21" s="40">
        <v>186</v>
      </c>
      <c r="J21" s="40">
        <v>277</v>
      </c>
      <c r="K21" s="40">
        <v>328</v>
      </c>
      <c r="L21" s="40">
        <v>424</v>
      </c>
      <c r="M21" s="40">
        <v>285</v>
      </c>
      <c r="N21" s="40">
        <v>370</v>
      </c>
      <c r="O21" s="40">
        <v>401</v>
      </c>
      <c r="P21" s="40">
        <v>479</v>
      </c>
      <c r="Q21" s="40">
        <v>321</v>
      </c>
      <c r="R21" s="40">
        <v>500</v>
      </c>
      <c r="S21" s="40">
        <v>528</v>
      </c>
      <c r="T21" s="40">
        <v>522</v>
      </c>
      <c r="U21" s="40">
        <v>310</v>
      </c>
      <c r="V21" s="40">
        <v>367</v>
      </c>
      <c r="W21" s="40">
        <v>357</v>
      </c>
      <c r="X21" s="40">
        <v>357</v>
      </c>
      <c r="Y21" s="40">
        <v>205</v>
      </c>
      <c r="Z21" s="40">
        <v>377</v>
      </c>
      <c r="AA21" s="40">
        <v>138</v>
      </c>
      <c r="AB21" s="40">
        <v>141</v>
      </c>
      <c r="AC21" s="40">
        <v>181</v>
      </c>
      <c r="AD21" s="40">
        <v>198</v>
      </c>
      <c r="AE21" s="40">
        <v>203</v>
      </c>
      <c r="AF21" s="40">
        <v>227</v>
      </c>
      <c r="AG21" s="40">
        <v>99</v>
      </c>
      <c r="AH21" s="40">
        <v>195</v>
      </c>
    </row>
    <row r="22" spans="2:43" ht="17.149999999999999" customHeight="1" thickBot="1" x14ac:dyDescent="0.35">
      <c r="B22" s="54" t="s">
        <v>11</v>
      </c>
      <c r="C22" s="40">
        <v>6</v>
      </c>
      <c r="D22" s="40">
        <v>15</v>
      </c>
      <c r="E22" s="40">
        <v>25</v>
      </c>
      <c r="F22" s="40">
        <v>42</v>
      </c>
      <c r="G22" s="40">
        <v>51</v>
      </c>
      <c r="H22" s="40">
        <v>43</v>
      </c>
      <c r="I22" s="40">
        <v>35</v>
      </c>
      <c r="J22" s="40">
        <v>24</v>
      </c>
      <c r="K22" s="40">
        <v>38</v>
      </c>
      <c r="L22" s="40">
        <v>54</v>
      </c>
      <c r="M22" s="40">
        <v>36</v>
      </c>
      <c r="N22" s="40">
        <v>43</v>
      </c>
      <c r="O22" s="40">
        <v>51</v>
      </c>
      <c r="P22" s="40">
        <v>53</v>
      </c>
      <c r="Q22" s="40">
        <v>34</v>
      </c>
      <c r="R22" s="40">
        <v>41</v>
      </c>
      <c r="S22" s="40">
        <v>39</v>
      </c>
      <c r="T22" s="40">
        <v>34</v>
      </c>
      <c r="U22" s="40">
        <v>24</v>
      </c>
      <c r="V22" s="40">
        <v>61</v>
      </c>
      <c r="W22" s="40">
        <v>66</v>
      </c>
      <c r="X22" s="40">
        <v>48</v>
      </c>
      <c r="Y22" s="40">
        <v>15</v>
      </c>
      <c r="Z22" s="40">
        <v>39</v>
      </c>
      <c r="AA22" s="40">
        <v>9</v>
      </c>
      <c r="AB22" s="40">
        <v>18</v>
      </c>
      <c r="AC22" s="40">
        <v>16</v>
      </c>
      <c r="AD22" s="40">
        <v>14</v>
      </c>
      <c r="AE22" s="40">
        <v>22</v>
      </c>
      <c r="AF22" s="40">
        <v>13</v>
      </c>
      <c r="AG22" s="40">
        <v>11</v>
      </c>
      <c r="AH22" s="40">
        <v>22</v>
      </c>
    </row>
    <row r="23" spans="2:43" ht="17.149999999999999" customHeight="1" thickBot="1" x14ac:dyDescent="0.35">
      <c r="B23" s="56" t="s">
        <v>22</v>
      </c>
      <c r="C23" s="57">
        <f>SUM(C6:C22)</f>
        <v>4142</v>
      </c>
      <c r="D23" s="57">
        <f t="shared" ref="D23:V23" si="0">SUM(D6:D22)</f>
        <v>4819</v>
      </c>
      <c r="E23" s="57">
        <f t="shared" si="0"/>
        <v>3489</v>
      </c>
      <c r="F23" s="57">
        <f t="shared" si="0"/>
        <v>4983</v>
      </c>
      <c r="G23" s="57">
        <f t="shared" si="0"/>
        <v>5602</v>
      </c>
      <c r="H23" s="57">
        <f t="shared" si="0"/>
        <v>6200</v>
      </c>
      <c r="I23" s="57">
        <f t="shared" si="0"/>
        <v>4631</v>
      </c>
      <c r="J23" s="57">
        <f t="shared" si="0"/>
        <v>6060</v>
      </c>
      <c r="K23" s="57">
        <f t="shared" si="0"/>
        <v>7352</v>
      </c>
      <c r="L23" s="57">
        <f t="shared" si="0"/>
        <v>9604</v>
      </c>
      <c r="M23" s="57">
        <f t="shared" si="0"/>
        <v>6363</v>
      </c>
      <c r="N23" s="57">
        <f t="shared" si="0"/>
        <v>9370</v>
      </c>
      <c r="O23" s="57">
        <f t="shared" si="0"/>
        <v>10523</v>
      </c>
      <c r="P23" s="57">
        <f t="shared" si="0"/>
        <v>12077</v>
      </c>
      <c r="Q23" s="57">
        <f t="shared" si="0"/>
        <v>7659</v>
      </c>
      <c r="R23" s="57">
        <f t="shared" si="0"/>
        <v>10481</v>
      </c>
      <c r="S23" s="57">
        <f t="shared" si="0"/>
        <v>13130</v>
      </c>
      <c r="T23" s="57">
        <f t="shared" si="0"/>
        <v>13874</v>
      </c>
      <c r="U23" s="57">
        <f t="shared" si="0"/>
        <v>8166</v>
      </c>
      <c r="V23" s="57">
        <f t="shared" si="0"/>
        <v>11238</v>
      </c>
      <c r="W23" s="57">
        <f>SUM(W6:W22)</f>
        <v>10074</v>
      </c>
      <c r="X23" s="57">
        <f t="shared" ref="X23:Z23" si="1">SUM(X6:X22)</f>
        <v>10683</v>
      </c>
      <c r="Y23" s="57">
        <f t="shared" si="1"/>
        <v>7364</v>
      </c>
      <c r="Z23" s="57">
        <f t="shared" si="1"/>
        <v>11085</v>
      </c>
      <c r="AA23" s="57">
        <v>5931</v>
      </c>
      <c r="AB23" s="57">
        <v>6248</v>
      </c>
      <c r="AC23" s="57">
        <v>4526</v>
      </c>
      <c r="AD23" s="57">
        <v>6872</v>
      </c>
      <c r="AE23" s="57">
        <v>6344</v>
      </c>
      <c r="AF23" s="57">
        <v>7031</v>
      </c>
      <c r="AG23" s="57">
        <v>4556</v>
      </c>
      <c r="AH23" s="57">
        <v>6375</v>
      </c>
    </row>
    <row r="24" spans="2:43" ht="27" customHeight="1" x14ac:dyDescent="0.3">
      <c r="T24" s="76" t="s">
        <v>100</v>
      </c>
      <c r="U24" s="77"/>
      <c r="V24" s="77"/>
      <c r="W24" s="77"/>
      <c r="X24" s="77"/>
      <c r="Y24" s="77"/>
      <c r="Z24" s="77"/>
      <c r="AA24" s="77"/>
      <c r="AB24" s="77"/>
      <c r="AC24" s="77"/>
      <c r="AD24" s="77"/>
      <c r="AE24" s="77"/>
      <c r="AF24" s="77"/>
      <c r="AG24" s="77"/>
      <c r="AH24" s="77"/>
      <c r="AI24" s="77"/>
      <c r="AJ24" s="77"/>
      <c r="AK24" s="77"/>
      <c r="AL24" s="77"/>
      <c r="AM24" s="77"/>
      <c r="AN24" s="77"/>
      <c r="AO24" s="77"/>
      <c r="AP24" s="77"/>
    </row>
    <row r="25" spans="2:43" ht="49.5" customHeight="1" x14ac:dyDescent="0.3">
      <c r="B25" s="58"/>
      <c r="C25" s="58"/>
      <c r="D25" s="58"/>
      <c r="E25" s="58"/>
      <c r="F25"/>
      <c r="G25"/>
      <c r="H25"/>
      <c r="I25"/>
      <c r="J25"/>
      <c r="K25"/>
      <c r="L25"/>
      <c r="M25"/>
      <c r="N25"/>
      <c r="O25"/>
      <c r="P25"/>
      <c r="Q25"/>
      <c r="R25"/>
      <c r="S25"/>
      <c r="T25"/>
      <c r="U25"/>
      <c r="V25"/>
      <c r="W25"/>
      <c r="X25"/>
      <c r="Y25"/>
      <c r="Z25"/>
      <c r="AA25"/>
      <c r="AB25"/>
      <c r="AC25"/>
      <c r="AD25"/>
      <c r="AE25" s="79"/>
      <c r="AF25" s="78"/>
      <c r="AG25" s="78"/>
      <c r="AH25" s="78"/>
      <c r="AI25" s="78"/>
      <c r="AJ25" s="78"/>
      <c r="AK25" s="78"/>
      <c r="AL25" s="78"/>
      <c r="AM25" s="78"/>
      <c r="AN25" s="78"/>
      <c r="AO25" s="78"/>
      <c r="AP25" s="78"/>
      <c r="AQ25" s="78"/>
    </row>
    <row r="27" spans="2:43" ht="39" customHeight="1" x14ac:dyDescent="0.3">
      <c r="C27" s="39" t="s">
        <v>29</v>
      </c>
      <c r="D27" s="39" t="s">
        <v>31</v>
      </c>
      <c r="E27" s="39" t="s">
        <v>34</v>
      </c>
      <c r="F27" s="61" t="s">
        <v>36</v>
      </c>
      <c r="G27" s="39" t="s">
        <v>38</v>
      </c>
      <c r="H27" s="39" t="s">
        <v>45</v>
      </c>
      <c r="I27" s="39" t="s">
        <v>57</v>
      </c>
      <c r="J27" s="61" t="s">
        <v>59</v>
      </c>
      <c r="K27" s="39" t="s">
        <v>61</v>
      </c>
      <c r="L27" s="39" t="s">
        <v>63</v>
      </c>
      <c r="M27" s="39" t="s">
        <v>65</v>
      </c>
      <c r="N27" s="61" t="s">
        <v>69</v>
      </c>
      <c r="O27" s="39" t="s">
        <v>72</v>
      </c>
      <c r="P27" s="39" t="s">
        <v>79</v>
      </c>
      <c r="Q27" s="39" t="s">
        <v>81</v>
      </c>
      <c r="R27" s="61" t="s">
        <v>83</v>
      </c>
      <c r="S27" s="39" t="s">
        <v>87</v>
      </c>
      <c r="T27" s="39" t="s">
        <v>91</v>
      </c>
      <c r="U27" s="39" t="s">
        <v>94</v>
      </c>
      <c r="V27" s="61" t="s">
        <v>96</v>
      </c>
      <c r="W27" s="39" t="s">
        <v>99</v>
      </c>
      <c r="X27" s="39" t="s">
        <v>105</v>
      </c>
      <c r="Y27" s="39" t="s">
        <v>108</v>
      </c>
      <c r="Z27" s="61" t="s">
        <v>112</v>
      </c>
      <c r="AA27" s="39" t="s">
        <v>258</v>
      </c>
      <c r="AB27" s="39" t="s">
        <v>264</v>
      </c>
      <c r="AC27" s="39" t="s">
        <v>268</v>
      </c>
      <c r="AD27" s="39" t="s">
        <v>272</v>
      </c>
    </row>
    <row r="28" spans="2:43" ht="17.149999999999999" customHeight="1" thickBot="1" x14ac:dyDescent="0.35">
      <c r="B28" s="54" t="s">
        <v>52</v>
      </c>
      <c r="C28" s="36">
        <f t="shared" ref="C28:R43" si="2">+(G6-C6)/C6</f>
        <v>0.15992970123022848</v>
      </c>
      <c r="D28" s="36">
        <f t="shared" si="2"/>
        <v>0.17310664605873261</v>
      </c>
      <c r="E28" s="36">
        <f t="shared" si="2"/>
        <v>0.29831932773109243</v>
      </c>
      <c r="F28" s="36">
        <f t="shared" si="2"/>
        <v>4.4476327116212341E-2</v>
      </c>
      <c r="G28" s="36">
        <f t="shared" si="2"/>
        <v>0.30151515151515151</v>
      </c>
      <c r="H28" s="36">
        <f t="shared" si="2"/>
        <v>0.54808959156785242</v>
      </c>
      <c r="I28" s="36">
        <f t="shared" si="2"/>
        <v>0.48381877022653724</v>
      </c>
      <c r="J28" s="36">
        <f t="shared" si="2"/>
        <v>0.83653846153846156</v>
      </c>
      <c r="K28" s="36">
        <f t="shared" si="2"/>
        <v>0.85331781140861462</v>
      </c>
      <c r="L28" s="36">
        <f t="shared" si="2"/>
        <v>0.48255319148936171</v>
      </c>
      <c r="M28" s="36">
        <f t="shared" si="2"/>
        <v>0.27699018538713194</v>
      </c>
      <c r="N28" s="36">
        <f t="shared" si="2"/>
        <v>0.22587883320867613</v>
      </c>
      <c r="O28" s="36">
        <f t="shared" si="2"/>
        <v>0.23178391959798994</v>
      </c>
      <c r="P28" s="36">
        <f t="shared" si="2"/>
        <v>0.32778415614236511</v>
      </c>
      <c r="Q28" s="36">
        <f t="shared" si="2"/>
        <v>0.31596925704526047</v>
      </c>
      <c r="R28" s="36">
        <f t="shared" si="2"/>
        <v>0.39475289810860281</v>
      </c>
      <c r="S28" s="36">
        <f t="shared" ref="S28:T45" si="3">+(W6-S6)/S6</f>
        <v>-0.11065782763895972</v>
      </c>
      <c r="T28" s="36">
        <f t="shared" si="3"/>
        <v>-0.26588845654993515</v>
      </c>
      <c r="U28" s="36">
        <v>-3.9584685269305649E-2</v>
      </c>
      <c r="V28" s="36">
        <v>-8.4864391951006118E-2</v>
      </c>
      <c r="W28" s="36">
        <v>0.14048165137614679</v>
      </c>
      <c r="X28" s="36">
        <v>0.18315665488810365</v>
      </c>
      <c r="Y28" s="36">
        <v>0.28716216216216217</v>
      </c>
      <c r="Z28" s="36">
        <v>0.11806883365200765</v>
      </c>
      <c r="AA28" s="36">
        <f t="shared" ref="AA28:AD45" si="4">+(AE6-AA6)/AA6</f>
        <v>-0.1920777279521674</v>
      </c>
      <c r="AB28" s="36">
        <f t="shared" si="4"/>
        <v>-7.9487179487179482E-2</v>
      </c>
      <c r="AC28" s="36">
        <f t="shared" si="4"/>
        <v>-4.4957472660996353E-2</v>
      </c>
      <c r="AD28" s="36">
        <f t="shared" si="4"/>
        <v>-8.3266613290632507E-2</v>
      </c>
    </row>
    <row r="29" spans="2:43" ht="17.149999999999999" customHeight="1" thickBot="1" x14ac:dyDescent="0.35">
      <c r="B29" s="54" t="s">
        <v>53</v>
      </c>
      <c r="C29" s="36">
        <f t="shared" si="2"/>
        <v>-0.14963503649635038</v>
      </c>
      <c r="D29" s="36">
        <f t="shared" si="2"/>
        <v>0.10572687224669604</v>
      </c>
      <c r="E29" s="36">
        <f t="shared" si="2"/>
        <v>6.4676616915422883E-2</v>
      </c>
      <c r="F29" s="36">
        <f t="shared" si="2"/>
        <v>-5.7142857142857141E-2</v>
      </c>
      <c r="G29" s="36">
        <f t="shared" si="2"/>
        <v>6.8669527896995708E-2</v>
      </c>
      <c r="H29" s="36">
        <f t="shared" si="2"/>
        <v>1.0239043824701195</v>
      </c>
      <c r="I29" s="36">
        <f t="shared" si="2"/>
        <v>0.22429906542056074</v>
      </c>
      <c r="J29" s="36">
        <f t="shared" si="2"/>
        <v>1.5696969696969696</v>
      </c>
      <c r="K29" s="36">
        <f t="shared" si="2"/>
        <v>0.63052208835341361</v>
      </c>
      <c r="L29" s="36">
        <f t="shared" si="2"/>
        <v>-2.1653543307086614E-2</v>
      </c>
      <c r="M29" s="36">
        <f t="shared" si="2"/>
        <v>0.3282442748091603</v>
      </c>
      <c r="N29" s="36">
        <f t="shared" si="2"/>
        <v>-0.25471698113207547</v>
      </c>
      <c r="O29" s="36">
        <f t="shared" si="2"/>
        <v>0.30541871921182268</v>
      </c>
      <c r="P29" s="36">
        <f t="shared" si="2"/>
        <v>2.4144869215291749E-2</v>
      </c>
      <c r="Q29" s="36">
        <f t="shared" si="2"/>
        <v>-0.16954022988505746</v>
      </c>
      <c r="R29" s="36">
        <f t="shared" si="2"/>
        <v>-2.2151898734177215E-2</v>
      </c>
      <c r="S29" s="36">
        <f t="shared" si="3"/>
        <v>-0.57924528301886791</v>
      </c>
      <c r="T29" s="36">
        <f t="shared" si="3"/>
        <v>-0.46365422396856582</v>
      </c>
      <c r="U29" s="36">
        <v>-0.24567474048442905</v>
      </c>
      <c r="V29" s="36">
        <v>-0.13268608414239483</v>
      </c>
      <c r="W29" s="36">
        <v>0.27802690582959644</v>
      </c>
      <c r="X29" s="36">
        <v>1.098901098901099E-2</v>
      </c>
      <c r="Y29" s="36">
        <v>7.7981651376146793E-2</v>
      </c>
      <c r="Z29" s="36">
        <v>3.3582089552238806E-2</v>
      </c>
      <c r="AA29" s="36">
        <f t="shared" si="4"/>
        <v>-0.7303370786516854</v>
      </c>
      <c r="AB29" s="36">
        <f t="shared" si="4"/>
        <v>-0.23684210526315788</v>
      </c>
      <c r="AC29" s="36">
        <f t="shared" si="4"/>
        <v>0.10679611650485436</v>
      </c>
      <c r="AD29" s="36">
        <f t="shared" si="4"/>
        <v>5.0632911392405063E-2</v>
      </c>
    </row>
    <row r="30" spans="2:43" ht="17.149999999999999" customHeight="1" thickBot="1" x14ac:dyDescent="0.35">
      <c r="B30" s="54" t="s">
        <v>151</v>
      </c>
      <c r="C30" s="36">
        <f t="shared" si="2"/>
        <v>3.2888888888888888</v>
      </c>
      <c r="D30" s="36">
        <f t="shared" si="2"/>
        <v>1.0980392156862746</v>
      </c>
      <c r="E30" s="36">
        <f t="shared" si="2"/>
        <v>0.43902439024390244</v>
      </c>
      <c r="F30" s="36">
        <f t="shared" si="2"/>
        <v>0.40816326530612246</v>
      </c>
      <c r="G30" s="36">
        <f t="shared" si="2"/>
        <v>0.97927461139896377</v>
      </c>
      <c r="H30" s="36">
        <f t="shared" si="2"/>
        <v>1.0934579439252337</v>
      </c>
      <c r="I30" s="36">
        <f t="shared" si="2"/>
        <v>0.42372881355932202</v>
      </c>
      <c r="J30" s="36">
        <f t="shared" si="2"/>
        <v>0.38164251207729466</v>
      </c>
      <c r="K30" s="36">
        <f t="shared" si="2"/>
        <v>-0.36649214659685864</v>
      </c>
      <c r="L30" s="36">
        <f t="shared" si="2"/>
        <v>-0.546875</v>
      </c>
      <c r="M30" s="36">
        <f t="shared" si="2"/>
        <v>-2.3809523809523808E-2</v>
      </c>
      <c r="N30" s="36">
        <f t="shared" si="2"/>
        <v>-0.24825174825174826</v>
      </c>
      <c r="O30" s="36">
        <f t="shared" si="2"/>
        <v>2.4793388429752067E-2</v>
      </c>
      <c r="P30" s="36">
        <f t="shared" si="2"/>
        <v>0.31527093596059114</v>
      </c>
      <c r="Q30" s="36">
        <f t="shared" si="2"/>
        <v>-0.16463414634146342</v>
      </c>
      <c r="R30" s="36">
        <f t="shared" si="2"/>
        <v>6.9767441860465115E-2</v>
      </c>
      <c r="S30" s="36">
        <f t="shared" si="3"/>
        <v>-0.12096774193548387</v>
      </c>
      <c r="T30" s="36">
        <f t="shared" si="3"/>
        <v>-0.26591760299625467</v>
      </c>
      <c r="U30" s="36">
        <v>0.24817518248175183</v>
      </c>
      <c r="V30" s="36">
        <v>0.21304347826086956</v>
      </c>
      <c r="W30" s="36">
        <v>0.24770642201834864</v>
      </c>
      <c r="X30" s="36">
        <v>0.44897959183673469</v>
      </c>
      <c r="Y30" s="36">
        <v>0.15204678362573099</v>
      </c>
      <c r="Z30" s="36">
        <v>8.2437275985663083E-2</v>
      </c>
      <c r="AA30" s="36">
        <f t="shared" si="4"/>
        <v>0.56666666666666665</v>
      </c>
      <c r="AB30" s="36">
        <f t="shared" si="4"/>
        <v>2.1730769230769229</v>
      </c>
      <c r="AC30" s="36">
        <f t="shared" si="4"/>
        <v>0.32075471698113206</v>
      </c>
      <c r="AD30" s="36">
        <f t="shared" si="4"/>
        <v>0.17886178861788618</v>
      </c>
    </row>
    <row r="31" spans="2:43" ht="17.149999999999999" customHeight="1" thickBot="1" x14ac:dyDescent="0.35">
      <c r="B31" s="54" t="s">
        <v>47</v>
      </c>
      <c r="C31" s="36">
        <f t="shared" si="2"/>
        <v>1.8354430379746836</v>
      </c>
      <c r="D31" s="36">
        <f t="shared" si="2"/>
        <v>1.9411764705882353</v>
      </c>
      <c r="E31" s="36">
        <f t="shared" si="2"/>
        <v>0.45228215767634855</v>
      </c>
      <c r="F31" s="36">
        <f t="shared" si="2"/>
        <v>1.2585365853658537</v>
      </c>
      <c r="G31" s="36">
        <f t="shared" si="2"/>
        <v>0.8705357142857143</v>
      </c>
      <c r="H31" s="36">
        <f t="shared" si="2"/>
        <v>0.12571428571428572</v>
      </c>
      <c r="I31" s="36">
        <f t="shared" si="2"/>
        <v>-0.29428571428571426</v>
      </c>
      <c r="J31" s="36">
        <f t="shared" si="2"/>
        <v>-0.62203023758099352</v>
      </c>
      <c r="K31" s="36">
        <f t="shared" si="2"/>
        <v>-6.9212410501193311E-2</v>
      </c>
      <c r="L31" s="36">
        <f t="shared" si="2"/>
        <v>0.32994923857868019</v>
      </c>
      <c r="M31" s="36">
        <f t="shared" si="2"/>
        <v>8.0971659919028341E-2</v>
      </c>
      <c r="N31" s="36">
        <f t="shared" si="2"/>
        <v>0.41142857142857142</v>
      </c>
      <c r="O31" s="36">
        <f t="shared" si="2"/>
        <v>-0.4358974358974359</v>
      </c>
      <c r="P31" s="36">
        <f t="shared" si="2"/>
        <v>-0.25572519083969464</v>
      </c>
      <c r="Q31" s="36">
        <f t="shared" si="2"/>
        <v>0.10486891385767791</v>
      </c>
      <c r="R31" s="36">
        <f t="shared" si="2"/>
        <v>0.60323886639676116</v>
      </c>
      <c r="S31" s="36">
        <f t="shared" si="3"/>
        <v>0.79545454545454541</v>
      </c>
      <c r="T31" s="36">
        <f t="shared" si="3"/>
        <v>-0.17692307692307693</v>
      </c>
      <c r="U31" s="36">
        <v>-0.10508474576271186</v>
      </c>
      <c r="V31" s="36">
        <v>-0.20202020202020202</v>
      </c>
      <c r="W31" s="36">
        <v>-2.0253164556962026E-2</v>
      </c>
      <c r="X31" s="36">
        <v>0.17445482866043613</v>
      </c>
      <c r="Y31" s="36">
        <v>0.29166666666666669</v>
      </c>
      <c r="Z31" s="36">
        <v>6.9620253164556958E-2</v>
      </c>
      <c r="AA31" s="36">
        <f t="shared" si="4"/>
        <v>-0.20394736842105263</v>
      </c>
      <c r="AB31" s="36">
        <f t="shared" si="4"/>
        <v>0.40780141843971629</v>
      </c>
      <c r="AC31" s="36">
        <f t="shared" si="4"/>
        <v>2.0576131687242798E-2</v>
      </c>
      <c r="AD31" s="36">
        <f t="shared" si="4"/>
        <v>0.21621621621621623</v>
      </c>
    </row>
    <row r="32" spans="2:43" ht="17.149999999999999" customHeight="1" thickBot="1" x14ac:dyDescent="0.35">
      <c r="B32" s="54" t="s">
        <v>8</v>
      </c>
      <c r="C32" s="36">
        <f t="shared" si="2"/>
        <v>1.8484848484848484</v>
      </c>
      <c r="D32" s="36">
        <f t="shared" si="2"/>
        <v>-4.4334975369458129E-2</v>
      </c>
      <c r="E32" s="36">
        <f t="shared" si="2"/>
        <v>-0.26035502958579881</v>
      </c>
      <c r="F32" s="36">
        <f t="shared" si="2"/>
        <v>-1.2500000000000001E-2</v>
      </c>
      <c r="G32" s="36">
        <f t="shared" si="2"/>
        <v>7.4468085106382975E-2</v>
      </c>
      <c r="H32" s="36">
        <f t="shared" si="2"/>
        <v>-0.10824742268041238</v>
      </c>
      <c r="I32" s="36">
        <f t="shared" si="2"/>
        <v>0.224</v>
      </c>
      <c r="J32" s="36">
        <f t="shared" si="2"/>
        <v>-7.5949367088607597E-2</v>
      </c>
      <c r="K32" s="36">
        <f t="shared" si="2"/>
        <v>0.35643564356435642</v>
      </c>
      <c r="L32" s="36">
        <f t="shared" si="2"/>
        <v>0.79190751445086704</v>
      </c>
      <c r="M32" s="36">
        <f t="shared" si="2"/>
        <v>0.23529411764705882</v>
      </c>
      <c r="N32" s="36">
        <f t="shared" si="2"/>
        <v>0.29452054794520549</v>
      </c>
      <c r="O32" s="36">
        <f t="shared" si="2"/>
        <v>-6.2043795620437957E-2</v>
      </c>
      <c r="P32" s="36">
        <f t="shared" si="2"/>
        <v>-2.903225806451613E-2</v>
      </c>
      <c r="Q32" s="36">
        <f t="shared" si="2"/>
        <v>-0.3439153439153439</v>
      </c>
      <c r="R32" s="36">
        <f t="shared" si="2"/>
        <v>0.44973544973544971</v>
      </c>
      <c r="S32" s="36">
        <f t="shared" si="3"/>
        <v>-0.31906614785992216</v>
      </c>
      <c r="T32" s="36">
        <f t="shared" si="3"/>
        <v>-0.41196013289036543</v>
      </c>
      <c r="U32" s="36">
        <v>-0.18548387096774194</v>
      </c>
      <c r="V32" s="36">
        <v>-0.4051094890510949</v>
      </c>
      <c r="W32" s="36">
        <v>-0.14857142857142858</v>
      </c>
      <c r="X32" s="36">
        <v>-4.519774011299435E-2</v>
      </c>
      <c r="Y32" s="36">
        <v>0.51485148514851486</v>
      </c>
      <c r="Z32" s="36">
        <v>0.25766871165644173</v>
      </c>
      <c r="AA32" s="36">
        <f t="shared" si="4"/>
        <v>1.4375</v>
      </c>
      <c r="AB32" s="36">
        <f t="shared" si="4"/>
        <v>1.0724637681159421</v>
      </c>
      <c r="AC32" s="36">
        <f t="shared" si="4"/>
        <v>9.6385542168674704E-2</v>
      </c>
      <c r="AD32" s="36">
        <f t="shared" si="4"/>
        <v>-0.35971223021582732</v>
      </c>
    </row>
    <row r="33" spans="2:30" ht="17.149999999999999" customHeight="1" thickBot="1" x14ac:dyDescent="0.35">
      <c r="B33" s="54" t="s">
        <v>9</v>
      </c>
      <c r="C33" s="36">
        <f t="shared" si="2"/>
        <v>0.68571428571428572</v>
      </c>
      <c r="D33" s="36">
        <f t="shared" si="2"/>
        <v>0.79545454545454541</v>
      </c>
      <c r="E33" s="36">
        <f t="shared" si="2"/>
        <v>0.30232558139534882</v>
      </c>
      <c r="F33" s="36">
        <f t="shared" si="2"/>
        <v>0.14814814814814814</v>
      </c>
      <c r="G33" s="36">
        <f t="shared" si="2"/>
        <v>0.15254237288135594</v>
      </c>
      <c r="H33" s="36">
        <f t="shared" si="2"/>
        <v>0.35443037974683544</v>
      </c>
      <c r="I33" s="36">
        <f t="shared" si="2"/>
        <v>-3.5714285714285712E-2</v>
      </c>
      <c r="J33" s="36">
        <f t="shared" si="2"/>
        <v>0.33870967741935482</v>
      </c>
      <c r="K33" s="36">
        <f t="shared" si="2"/>
        <v>0.39705882352941174</v>
      </c>
      <c r="L33" s="36">
        <f t="shared" si="2"/>
        <v>-5.6074766355140186E-2</v>
      </c>
      <c r="M33" s="36">
        <f t="shared" si="2"/>
        <v>0.20370370370370369</v>
      </c>
      <c r="N33" s="36">
        <f t="shared" si="2"/>
        <v>3.614457831325301E-2</v>
      </c>
      <c r="O33" s="36">
        <f t="shared" si="2"/>
        <v>0.15789473684210525</v>
      </c>
      <c r="P33" s="36">
        <f t="shared" si="2"/>
        <v>-1.9801980198019802E-2</v>
      </c>
      <c r="Q33" s="36">
        <f t="shared" si="2"/>
        <v>-0.15384615384615385</v>
      </c>
      <c r="R33" s="36">
        <f t="shared" si="2"/>
        <v>-0.1744186046511628</v>
      </c>
      <c r="S33" s="36">
        <f t="shared" si="3"/>
        <v>-0.22727272727272727</v>
      </c>
      <c r="T33" s="36">
        <f t="shared" si="3"/>
        <v>-0.20202020202020202</v>
      </c>
      <c r="U33" s="36">
        <v>-0.12727272727272726</v>
      </c>
      <c r="V33" s="36">
        <v>4.2253521126760563E-2</v>
      </c>
      <c r="W33" s="36">
        <v>0</v>
      </c>
      <c r="X33" s="36">
        <v>-6.3291139240506333E-2</v>
      </c>
      <c r="Y33" s="36">
        <v>0.27083333333333331</v>
      </c>
      <c r="Z33" s="36">
        <v>-1.3513513513513514E-2</v>
      </c>
      <c r="AA33" s="36">
        <f t="shared" si="4"/>
        <v>0.7142857142857143</v>
      </c>
      <c r="AB33" s="36">
        <f t="shared" si="4"/>
        <v>9</v>
      </c>
      <c r="AC33" s="36">
        <f t="shared" si="4"/>
        <v>1.375</v>
      </c>
      <c r="AD33" s="36">
        <f t="shared" si="4"/>
        <v>0.125</v>
      </c>
    </row>
    <row r="34" spans="2:30" ht="17.149999999999999" customHeight="1" thickBot="1" x14ac:dyDescent="0.35">
      <c r="B34" s="54" t="s">
        <v>54</v>
      </c>
      <c r="C34" s="36">
        <f t="shared" si="2"/>
        <v>1.96</v>
      </c>
      <c r="D34" s="36">
        <f t="shared" si="2"/>
        <v>0.29608938547486036</v>
      </c>
      <c r="E34" s="36">
        <f>+(I12-E12)/E12</f>
        <v>-0.1297071129707113</v>
      </c>
      <c r="F34" s="36">
        <f t="shared" si="2"/>
        <v>-8.0882352941176475E-2</v>
      </c>
      <c r="G34" s="36">
        <f t="shared" si="2"/>
        <v>-0.33783783783783783</v>
      </c>
      <c r="H34" s="36">
        <f t="shared" si="2"/>
        <v>1.0172413793103448</v>
      </c>
      <c r="I34" s="36">
        <f t="shared" si="2"/>
        <v>0.66826923076923073</v>
      </c>
      <c r="J34" s="36">
        <f t="shared" si="2"/>
        <v>0.72399999999999998</v>
      </c>
      <c r="K34" s="36">
        <f t="shared" si="2"/>
        <v>0.97959183673469385</v>
      </c>
      <c r="L34" s="36">
        <f t="shared" si="2"/>
        <v>0.23931623931623933</v>
      </c>
      <c r="M34" s="36">
        <f t="shared" si="2"/>
        <v>0.16138328530259366</v>
      </c>
      <c r="N34" s="36">
        <f t="shared" si="2"/>
        <v>0.10672853828306264</v>
      </c>
      <c r="O34" s="36">
        <f t="shared" si="2"/>
        <v>0.25</v>
      </c>
      <c r="P34" s="36">
        <f t="shared" si="2"/>
        <v>4.8275862068965517E-2</v>
      </c>
      <c r="Q34" s="36">
        <f t="shared" si="2"/>
        <v>0.12903225806451613</v>
      </c>
      <c r="R34" s="36">
        <f t="shared" si="2"/>
        <v>-6.2893081761006293E-3</v>
      </c>
      <c r="S34" s="36">
        <f t="shared" si="3"/>
        <v>4.7422680412371132E-2</v>
      </c>
      <c r="T34" s="36">
        <f t="shared" si="3"/>
        <v>-0.32894736842105265</v>
      </c>
      <c r="U34" s="36">
        <v>-0.3934065934065934</v>
      </c>
      <c r="V34" s="36">
        <v>-0.19620253164556961</v>
      </c>
      <c r="W34" s="36">
        <v>-4.9212598425196853E-2</v>
      </c>
      <c r="X34" s="36">
        <v>-0.12009803921568628</v>
      </c>
      <c r="Y34" s="36">
        <v>3.6231884057971015E-3</v>
      </c>
      <c r="Z34" s="36">
        <v>0.37270341207349084</v>
      </c>
      <c r="AA34" s="36">
        <f t="shared" si="4"/>
        <v>0.65463917525773196</v>
      </c>
      <c r="AB34" s="36">
        <f t="shared" si="4"/>
        <v>0.47236180904522612</v>
      </c>
      <c r="AC34" s="36">
        <f t="shared" si="4"/>
        <v>7.8431372549019607E-2</v>
      </c>
      <c r="AD34" s="36">
        <f t="shared" si="4"/>
        <v>7.6655052264808357E-2</v>
      </c>
    </row>
    <row r="35" spans="2:30" ht="17.149999999999999" customHeight="1" thickBot="1" x14ac:dyDescent="0.35">
      <c r="B35" s="54" t="s">
        <v>49</v>
      </c>
      <c r="C35" s="36">
        <f t="shared" si="2"/>
        <v>2.2068965517241379</v>
      </c>
      <c r="D35" s="36">
        <f t="shared" si="2"/>
        <v>0.8125</v>
      </c>
      <c r="E35" s="36">
        <f t="shared" si="2"/>
        <v>-0.12380952380952381</v>
      </c>
      <c r="F35" s="36">
        <f t="shared" si="2"/>
        <v>-0.14705882352941177</v>
      </c>
      <c r="G35" s="36">
        <f t="shared" si="2"/>
        <v>0.32258064516129031</v>
      </c>
      <c r="H35" s="36">
        <f t="shared" si="2"/>
        <v>0.12931034482758622</v>
      </c>
      <c r="I35" s="36">
        <f t="shared" si="2"/>
        <v>0.36956521739130432</v>
      </c>
      <c r="J35" s="36">
        <f t="shared" si="2"/>
        <v>1.0229885057471264</v>
      </c>
      <c r="K35" s="36">
        <f t="shared" si="2"/>
        <v>0.90243902439024393</v>
      </c>
      <c r="L35" s="36">
        <f t="shared" si="2"/>
        <v>0.71755725190839692</v>
      </c>
      <c r="M35" s="36">
        <f t="shared" si="2"/>
        <v>0.24603174603174602</v>
      </c>
      <c r="N35" s="36">
        <f t="shared" si="2"/>
        <v>0.10227272727272728</v>
      </c>
      <c r="O35" s="36">
        <f t="shared" si="2"/>
        <v>2.564102564102564E-2</v>
      </c>
      <c r="P35" s="36">
        <f t="shared" si="2"/>
        <v>4.8888888888888891E-2</v>
      </c>
      <c r="Q35" s="36">
        <f t="shared" si="2"/>
        <v>-0.15923566878980891</v>
      </c>
      <c r="R35" s="36">
        <f t="shared" si="2"/>
        <v>-0.10824742268041238</v>
      </c>
      <c r="S35" s="36">
        <f t="shared" si="3"/>
        <v>-0.37916666666666665</v>
      </c>
      <c r="T35" s="36">
        <f t="shared" si="3"/>
        <v>-0.3771186440677966</v>
      </c>
      <c r="U35" s="36">
        <v>-0.25757575757575757</v>
      </c>
      <c r="V35" s="36">
        <v>-0.25433526011560692</v>
      </c>
      <c r="W35" s="36">
        <v>0.14093959731543623</v>
      </c>
      <c r="X35" s="36">
        <v>0.27210884353741499</v>
      </c>
      <c r="Y35" s="36">
        <v>0.16326530612244897</v>
      </c>
      <c r="Z35" s="36">
        <v>0.10852713178294573</v>
      </c>
      <c r="AA35" s="36">
        <f t="shared" si="4"/>
        <v>1.5731707317073171</v>
      </c>
      <c r="AB35" s="36">
        <f t="shared" si="4"/>
        <v>1.59375</v>
      </c>
      <c r="AC35" s="36">
        <f t="shared" si="4"/>
        <v>3.5714285714285712E-2</v>
      </c>
      <c r="AD35" s="36">
        <f t="shared" si="4"/>
        <v>0.1834862385321101</v>
      </c>
    </row>
    <row r="36" spans="2:30" ht="17.149999999999999" customHeight="1" thickBot="1" x14ac:dyDescent="0.35">
      <c r="B36" s="54" t="s">
        <v>26</v>
      </c>
      <c r="C36" s="36">
        <f t="shared" si="2"/>
        <v>-1.555023923444976E-2</v>
      </c>
      <c r="D36" s="36">
        <f t="shared" si="2"/>
        <v>0.30571761960326721</v>
      </c>
      <c r="E36" s="36">
        <f t="shared" si="2"/>
        <v>0.9463276836158192</v>
      </c>
      <c r="F36" s="36">
        <f t="shared" si="2"/>
        <v>0.15041128084606345</v>
      </c>
      <c r="G36" s="36">
        <f t="shared" si="2"/>
        <v>0.41433778857837184</v>
      </c>
      <c r="H36" s="36">
        <f t="shared" si="2"/>
        <v>0.23771224307417338</v>
      </c>
      <c r="I36" s="36">
        <f t="shared" si="2"/>
        <v>0.204644412191582</v>
      </c>
      <c r="J36" s="36">
        <f t="shared" si="2"/>
        <v>-1.7364657814096015E-2</v>
      </c>
      <c r="K36" s="36">
        <f t="shared" si="2"/>
        <v>1.2886597938144329E-2</v>
      </c>
      <c r="L36" s="36">
        <f t="shared" si="2"/>
        <v>2.4548736462093861E-2</v>
      </c>
      <c r="M36" s="36">
        <f t="shared" si="2"/>
        <v>-5.6626506024096385E-2</v>
      </c>
      <c r="N36" s="36">
        <f t="shared" si="2"/>
        <v>0.11226611226611227</v>
      </c>
      <c r="O36" s="36">
        <f t="shared" si="2"/>
        <v>9.4995759117896525E-2</v>
      </c>
      <c r="P36" s="36">
        <f t="shared" si="2"/>
        <v>-6.4129668780831567E-2</v>
      </c>
      <c r="Q36" s="36">
        <f t="shared" si="2"/>
        <v>-0.1111111111111111</v>
      </c>
      <c r="R36" s="36">
        <f t="shared" si="2"/>
        <v>-0.21308411214953271</v>
      </c>
      <c r="S36" s="36">
        <f t="shared" si="3"/>
        <v>-0.28505034856700234</v>
      </c>
      <c r="T36" s="36">
        <f t="shared" si="3"/>
        <v>-0.11671686746987951</v>
      </c>
      <c r="U36" s="87">
        <v>-0.21264367816091953</v>
      </c>
      <c r="V36" s="87">
        <v>0.14845605700712589</v>
      </c>
      <c r="W36" s="87">
        <v>0.30552546045503792</v>
      </c>
      <c r="X36" s="87">
        <v>5.9676044330775786E-3</v>
      </c>
      <c r="Y36" s="87">
        <v>0.24087591240875914</v>
      </c>
      <c r="Z36" s="87">
        <v>0.22543950361944157</v>
      </c>
      <c r="AA36" s="36">
        <f t="shared" si="4"/>
        <v>-1.6246953696181964E-2</v>
      </c>
      <c r="AB36" s="36">
        <f t="shared" si="4"/>
        <v>-0.18371335504885994</v>
      </c>
      <c r="AC36" s="36">
        <f t="shared" si="4"/>
        <v>0.12937433722163308</v>
      </c>
      <c r="AD36" s="36">
        <f t="shared" si="4"/>
        <v>-0.13744075829383887</v>
      </c>
    </row>
    <row r="37" spans="2:30" ht="17.149999999999999" customHeight="1" thickBot="1" x14ac:dyDescent="0.35">
      <c r="B37" s="54" t="s">
        <v>48</v>
      </c>
      <c r="C37" s="36">
        <f t="shared" si="2"/>
        <v>0.64225690276110448</v>
      </c>
      <c r="D37" s="36">
        <f t="shared" si="2"/>
        <v>0.14985014985014986</v>
      </c>
      <c r="E37" s="36">
        <f t="shared" si="2"/>
        <v>0.39586919104991392</v>
      </c>
      <c r="F37" s="36">
        <f t="shared" si="2"/>
        <v>0.18367346938775511</v>
      </c>
      <c r="G37" s="36">
        <f t="shared" si="2"/>
        <v>0.10818713450292397</v>
      </c>
      <c r="H37" s="36">
        <f t="shared" si="2"/>
        <v>0.8105994787141616</v>
      </c>
      <c r="I37" s="36">
        <f t="shared" si="2"/>
        <v>0.68434032059186189</v>
      </c>
      <c r="J37" s="36">
        <f t="shared" si="2"/>
        <v>0.59827586206896555</v>
      </c>
      <c r="K37" s="36">
        <f t="shared" si="2"/>
        <v>0.4920844327176781</v>
      </c>
      <c r="L37" s="36">
        <f t="shared" si="2"/>
        <v>0.33781190019193857</v>
      </c>
      <c r="M37" s="36">
        <f t="shared" si="2"/>
        <v>0.51537335285505126</v>
      </c>
      <c r="N37" s="36">
        <f t="shared" si="2"/>
        <v>0.46116504854368934</v>
      </c>
      <c r="O37" s="36">
        <f t="shared" si="2"/>
        <v>0.5839964633068081</v>
      </c>
      <c r="P37" s="36">
        <f t="shared" si="2"/>
        <v>0.31097560975609756</v>
      </c>
      <c r="Q37" s="36">
        <f t="shared" si="2"/>
        <v>0.12753623188405797</v>
      </c>
      <c r="R37" s="36">
        <f t="shared" si="2"/>
        <v>-7.7519379844961239E-3</v>
      </c>
      <c r="S37" s="36">
        <f t="shared" si="3"/>
        <v>-0.23527770025118616</v>
      </c>
      <c r="T37" s="36">
        <f t="shared" si="3"/>
        <v>-0.26703146374829001</v>
      </c>
      <c r="U37" s="36">
        <v>-0.33718937446443875</v>
      </c>
      <c r="V37" s="36">
        <v>-2.6785714285714284E-2</v>
      </c>
      <c r="W37" s="36">
        <v>-9.8540145985401464E-2</v>
      </c>
      <c r="X37" s="36">
        <v>1.5677491601343786E-2</v>
      </c>
      <c r="Y37" s="36">
        <v>0.36393018745959921</v>
      </c>
      <c r="Z37" s="36">
        <v>-0.10359327217125382</v>
      </c>
      <c r="AA37" s="36">
        <f t="shared" si="4"/>
        <v>0.109284332688588</v>
      </c>
      <c r="AB37" s="36">
        <f t="shared" si="4"/>
        <v>-6.7199999999999996E-2</v>
      </c>
      <c r="AC37" s="36">
        <f t="shared" si="4"/>
        <v>-8.9242053789731046E-2</v>
      </c>
      <c r="AD37" s="36">
        <f t="shared" si="4"/>
        <v>-4.4660194174757278E-2</v>
      </c>
    </row>
    <row r="38" spans="2:30" ht="17.149999999999999" customHeight="1" thickBot="1" x14ac:dyDescent="0.35">
      <c r="B38" s="54" t="s">
        <v>21</v>
      </c>
      <c r="C38" s="36">
        <f t="shared" si="2"/>
        <v>0.85</v>
      </c>
      <c r="D38" s="36">
        <f t="shared" si="2"/>
        <v>0.94736842105263153</v>
      </c>
      <c r="E38" s="36">
        <f t="shared" si="2"/>
        <v>0.53333333333333333</v>
      </c>
      <c r="F38" s="36">
        <f t="shared" si="2"/>
        <v>0.21428571428571427</v>
      </c>
      <c r="G38" s="36">
        <f t="shared" si="2"/>
        <v>0.51351351351351349</v>
      </c>
      <c r="H38" s="36">
        <f t="shared" si="2"/>
        <v>0.35135135135135137</v>
      </c>
      <c r="I38" s="36">
        <f t="shared" si="2"/>
        <v>1</v>
      </c>
      <c r="J38" s="36">
        <f t="shared" si="2"/>
        <v>1.1470588235294117</v>
      </c>
      <c r="K38" s="36">
        <f t="shared" si="2"/>
        <v>0.48214285714285715</v>
      </c>
      <c r="L38" s="36">
        <f t="shared" si="2"/>
        <v>0.54</v>
      </c>
      <c r="M38" s="36">
        <f t="shared" si="2"/>
        <v>0.39130434782608697</v>
      </c>
      <c r="N38" s="36">
        <f t="shared" si="2"/>
        <v>0.64383561643835618</v>
      </c>
      <c r="O38" s="36">
        <f t="shared" si="2"/>
        <v>8.4337349397590355E-2</v>
      </c>
      <c r="P38" s="36">
        <f t="shared" si="2"/>
        <v>0.37662337662337664</v>
      </c>
      <c r="Q38" s="36">
        <f t="shared" si="2"/>
        <v>0.140625</v>
      </c>
      <c r="R38" s="36">
        <f t="shared" si="2"/>
        <v>-0.15</v>
      </c>
      <c r="S38" s="36">
        <f t="shared" si="3"/>
        <v>0.18888888888888888</v>
      </c>
      <c r="T38" s="36">
        <f t="shared" si="3"/>
        <v>-0.34905660377358488</v>
      </c>
      <c r="U38" s="36">
        <v>-0.21917808219178081</v>
      </c>
      <c r="V38" s="36">
        <v>-0.13725490196078433</v>
      </c>
      <c r="W38" s="36">
        <v>-0.18691588785046728</v>
      </c>
      <c r="X38" s="36">
        <v>0.30434782608695654</v>
      </c>
      <c r="Y38" s="36">
        <v>0.59649122807017541</v>
      </c>
      <c r="Z38" s="36">
        <v>0.20454545454545456</v>
      </c>
      <c r="AA38" s="36">
        <f t="shared" si="4"/>
        <v>2.4615384615384617</v>
      </c>
      <c r="AB38" s="36">
        <f t="shared" si="4"/>
        <v>1.5416666666666667</v>
      </c>
      <c r="AC38" s="36">
        <f t="shared" si="4"/>
        <v>-0.16666666666666666</v>
      </c>
      <c r="AD38" s="36">
        <f t="shared" si="4"/>
        <v>0.58064516129032262</v>
      </c>
    </row>
    <row r="39" spans="2:30" ht="17.149999999999999" customHeight="1" thickBot="1" x14ac:dyDescent="0.35">
      <c r="B39" s="54" t="s">
        <v>10</v>
      </c>
      <c r="C39" s="36">
        <f t="shared" si="2"/>
        <v>0.37264150943396224</v>
      </c>
      <c r="D39" s="36">
        <f t="shared" si="2"/>
        <v>0.2153846153846154</v>
      </c>
      <c r="E39" s="36">
        <f t="shared" si="2"/>
        <v>0.48026315789473684</v>
      </c>
      <c r="F39" s="36">
        <f t="shared" si="2"/>
        <v>0.14432989690721648</v>
      </c>
      <c r="G39" s="36">
        <f t="shared" si="2"/>
        <v>0.28865979381443296</v>
      </c>
      <c r="H39" s="36">
        <f t="shared" si="2"/>
        <v>0.59177215189873422</v>
      </c>
      <c r="I39" s="36">
        <f t="shared" si="2"/>
        <v>0.45777777777777778</v>
      </c>
      <c r="J39" s="36">
        <f t="shared" si="2"/>
        <v>0.60360360360360366</v>
      </c>
      <c r="K39" s="36">
        <f t="shared" si="2"/>
        <v>0.27733333333333332</v>
      </c>
      <c r="L39" s="36">
        <f t="shared" si="2"/>
        <v>-2.584493041749503E-2</v>
      </c>
      <c r="M39" s="36">
        <f t="shared" si="2"/>
        <v>-0.10365853658536585</v>
      </c>
      <c r="N39" s="36">
        <f t="shared" si="2"/>
        <v>-8.7078651685393263E-2</v>
      </c>
      <c r="O39" s="36">
        <f t="shared" si="2"/>
        <v>-0.1524008350730689</v>
      </c>
      <c r="P39" s="36">
        <f t="shared" si="2"/>
        <v>-0.1306122448979592</v>
      </c>
      <c r="Q39" s="36">
        <f t="shared" si="2"/>
        <v>-7.4829931972789115E-2</v>
      </c>
      <c r="R39" s="36">
        <f t="shared" si="2"/>
        <v>9.8461538461538461E-2</v>
      </c>
      <c r="S39" s="36">
        <f t="shared" si="3"/>
        <v>-0.12315270935960591</v>
      </c>
      <c r="T39" s="36">
        <f t="shared" si="3"/>
        <v>-0.20892018779342722</v>
      </c>
      <c r="U39" s="36">
        <v>-0.15441176470588236</v>
      </c>
      <c r="V39" s="36">
        <v>-0.1092436974789916</v>
      </c>
      <c r="W39" s="36">
        <v>-1.9662921348314606E-2</v>
      </c>
      <c r="X39" s="36">
        <v>0.11572700296735905</v>
      </c>
      <c r="Y39" s="36">
        <v>8.2608695652173908E-2</v>
      </c>
      <c r="Z39" s="36">
        <v>0.1540880503144654</v>
      </c>
      <c r="AA39" s="36">
        <f t="shared" si="4"/>
        <v>0.97297297297297303</v>
      </c>
      <c r="AB39" s="36">
        <f t="shared" si="4"/>
        <v>0.30434782608695654</v>
      </c>
      <c r="AC39" s="36">
        <f t="shared" si="4"/>
        <v>-7.6923076923076927E-2</v>
      </c>
      <c r="AD39" s="36">
        <f t="shared" si="4"/>
        <v>2.3041474654377881E-2</v>
      </c>
    </row>
    <row r="40" spans="2:30" ht="17.149999999999999" customHeight="1" thickBot="1" x14ac:dyDescent="0.35">
      <c r="B40" s="54" t="s">
        <v>152</v>
      </c>
      <c r="C40" s="36">
        <f t="shared" si="2"/>
        <v>7.9056865464632461E-2</v>
      </c>
      <c r="D40" s="36">
        <f t="shared" si="2"/>
        <v>0.25348542458808621</v>
      </c>
      <c r="E40" s="36">
        <f t="shared" si="2"/>
        <v>0.35483870967741937</v>
      </c>
      <c r="F40" s="36">
        <f t="shared" si="2"/>
        <v>0.36063569682151592</v>
      </c>
      <c r="G40" s="36">
        <f t="shared" si="2"/>
        <v>0.59383033419023135</v>
      </c>
      <c r="H40" s="36">
        <f t="shared" si="2"/>
        <v>0.60768452982810917</v>
      </c>
      <c r="I40" s="36">
        <f t="shared" si="2"/>
        <v>0.39974937343358397</v>
      </c>
      <c r="J40" s="36">
        <f t="shared" si="2"/>
        <v>1.2497753818508535</v>
      </c>
      <c r="K40" s="36">
        <f t="shared" si="2"/>
        <v>0.7661290322580645</v>
      </c>
      <c r="L40" s="36">
        <f t="shared" si="2"/>
        <v>0.42830188679245285</v>
      </c>
      <c r="M40" s="36">
        <f t="shared" si="2"/>
        <v>1.611459265890779E-2</v>
      </c>
      <c r="N40" s="36">
        <f t="shared" si="2"/>
        <v>-0.15894568690095848</v>
      </c>
      <c r="O40" s="36">
        <f t="shared" si="2"/>
        <v>0.33196347031963469</v>
      </c>
      <c r="P40" s="36">
        <f t="shared" si="2"/>
        <v>0.18009687362395421</v>
      </c>
      <c r="Q40" s="36">
        <f t="shared" si="2"/>
        <v>0.1198237885462555</v>
      </c>
      <c r="R40" s="36">
        <f t="shared" si="2"/>
        <v>9.2592592592592587E-2</v>
      </c>
      <c r="S40" s="36">
        <f t="shared" si="3"/>
        <v>-0.38429893726431263</v>
      </c>
      <c r="T40" s="36">
        <f t="shared" si="3"/>
        <v>-6.5298507462686561E-2</v>
      </c>
      <c r="U40" s="36">
        <v>-0.14398111723052714</v>
      </c>
      <c r="V40" s="36">
        <v>-0.22990004345936549</v>
      </c>
      <c r="W40" s="36">
        <v>0.25334075723830735</v>
      </c>
      <c r="X40" s="36">
        <v>-0.12255489021956088</v>
      </c>
      <c r="Y40" s="36">
        <v>-2.5735294117647058E-2</v>
      </c>
      <c r="Z40" s="36">
        <v>2.7088036117381489E-2</v>
      </c>
      <c r="AA40" s="36">
        <f t="shared" si="4"/>
        <v>5.2486187845303865E-2</v>
      </c>
      <c r="AB40" s="36">
        <f t="shared" si="4"/>
        <v>0.5928899082568807</v>
      </c>
      <c r="AC40" s="36">
        <f t="shared" si="4"/>
        <v>8.3076923076923076E-2</v>
      </c>
      <c r="AD40" s="36">
        <f t="shared" si="4"/>
        <v>-0.17601380500431407</v>
      </c>
    </row>
    <row r="41" spans="2:30" ht="17.149999999999999" customHeight="1" thickBot="1" x14ac:dyDescent="0.35">
      <c r="B41" s="54" t="s">
        <v>153</v>
      </c>
      <c r="C41" s="36">
        <f t="shared" si="2"/>
        <v>-0.38461538461538464</v>
      </c>
      <c r="D41" s="36">
        <f t="shared" si="2"/>
        <v>-0.1</v>
      </c>
      <c r="E41" s="36">
        <f t="shared" si="2"/>
        <v>1.2</v>
      </c>
      <c r="F41" s="36">
        <f t="shared" si="2"/>
        <v>0.73333333333333328</v>
      </c>
      <c r="G41" s="36">
        <f t="shared" si="2"/>
        <v>0.6875</v>
      </c>
      <c r="H41" s="36">
        <f t="shared" si="2"/>
        <v>0.61111111111111116</v>
      </c>
      <c r="I41" s="36">
        <f t="shared" si="2"/>
        <v>-0.13636363636363635</v>
      </c>
      <c r="J41" s="36">
        <f t="shared" si="2"/>
        <v>1.1923076923076923</v>
      </c>
      <c r="K41" s="36">
        <f t="shared" si="2"/>
        <v>3.9629629629629628</v>
      </c>
      <c r="L41" s="36">
        <f t="shared" si="2"/>
        <v>7</v>
      </c>
      <c r="M41" s="36">
        <f t="shared" si="2"/>
        <v>5.6842105263157894</v>
      </c>
      <c r="N41" s="36">
        <f t="shared" si="2"/>
        <v>1.8771929824561404</v>
      </c>
      <c r="O41" s="36">
        <f t="shared" si="2"/>
        <v>-7.462686567164179E-3</v>
      </c>
      <c r="P41" s="36">
        <f t="shared" si="2"/>
        <v>0.29741379310344829</v>
      </c>
      <c r="Q41" s="36">
        <f t="shared" si="2"/>
        <v>-0.20472440944881889</v>
      </c>
      <c r="R41" s="36">
        <f t="shared" si="2"/>
        <v>0.4451219512195122</v>
      </c>
      <c r="S41" s="36">
        <f t="shared" si="3"/>
        <v>0.19548872180451127</v>
      </c>
      <c r="T41" s="36">
        <f t="shared" si="3"/>
        <v>-0.57807308970099669</v>
      </c>
      <c r="U41" s="36">
        <v>-5.9405940594059403E-2</v>
      </c>
      <c r="V41" s="36">
        <v>-0.70464135021097052</v>
      </c>
      <c r="W41" s="36">
        <v>0.84905660377358494</v>
      </c>
      <c r="X41" s="36">
        <v>0.73228346456692917</v>
      </c>
      <c r="Y41" s="36">
        <v>1.1368421052631579</v>
      </c>
      <c r="Z41" s="36">
        <v>2.657142857142857</v>
      </c>
      <c r="AA41" s="36">
        <f t="shared" si="4"/>
        <v>3.9230769230769229</v>
      </c>
      <c r="AB41" s="36">
        <f t="shared" si="4"/>
        <v>0.15238095238095239</v>
      </c>
      <c r="AC41" s="36">
        <f t="shared" si="4"/>
        <v>-0.12962962962962962</v>
      </c>
      <c r="AD41" s="36">
        <f t="shared" si="4"/>
        <v>-8.59375E-2</v>
      </c>
    </row>
    <row r="42" spans="2:30" ht="17.149999999999999" customHeight="1" thickBot="1" x14ac:dyDescent="0.35">
      <c r="B42" s="54" t="s">
        <v>154</v>
      </c>
      <c r="C42" s="36">
        <f t="shared" si="2"/>
        <v>-0.31428571428571428</v>
      </c>
      <c r="D42" s="36">
        <f t="shared" si="2"/>
        <v>0.74285714285714288</v>
      </c>
      <c r="E42" s="36">
        <f t="shared" si="2"/>
        <v>2.8125</v>
      </c>
      <c r="F42" s="36">
        <f t="shared" si="2"/>
        <v>6</v>
      </c>
      <c r="G42" s="36">
        <f t="shared" si="2"/>
        <v>3.5833333333333335</v>
      </c>
      <c r="H42" s="36">
        <f t="shared" si="2"/>
        <v>0.32786885245901637</v>
      </c>
      <c r="I42" s="36">
        <f t="shared" si="2"/>
        <v>1.6393442622950821E-2</v>
      </c>
      <c r="J42" s="36">
        <f t="shared" si="2"/>
        <v>-0.11428571428571428</v>
      </c>
      <c r="K42" s="36">
        <f t="shared" si="2"/>
        <v>0.11818181818181818</v>
      </c>
      <c r="L42" s="36">
        <f t="shared" si="2"/>
        <v>6.1728395061728392E-2</v>
      </c>
      <c r="M42" s="36">
        <f t="shared" si="2"/>
        <v>8.0645161290322578E-2</v>
      </c>
      <c r="N42" s="36">
        <f t="shared" si="2"/>
        <v>-0.10752688172043011</v>
      </c>
      <c r="O42" s="36">
        <f t="shared" si="2"/>
        <v>-0.25203252032520324</v>
      </c>
      <c r="P42" s="36">
        <f t="shared" si="2"/>
        <v>0.15116279069767441</v>
      </c>
      <c r="Q42" s="36">
        <f t="shared" si="2"/>
        <v>-0.14925373134328357</v>
      </c>
      <c r="R42" s="36">
        <f t="shared" si="2"/>
        <v>-0.15662650602409639</v>
      </c>
      <c r="S42" s="36">
        <f t="shared" si="3"/>
        <v>-0.20652173913043478</v>
      </c>
      <c r="T42" s="36">
        <f t="shared" si="3"/>
        <v>-0.10101010101010101</v>
      </c>
      <c r="U42" s="36">
        <v>-7.0175438596491224E-2</v>
      </c>
      <c r="V42" s="36">
        <v>0</v>
      </c>
      <c r="W42" s="36">
        <v>-0.54794520547945202</v>
      </c>
      <c r="X42" s="36">
        <v>-7.8651685393258425E-2</v>
      </c>
      <c r="Y42" s="36">
        <v>7.5471698113207544E-2</v>
      </c>
      <c r="Z42" s="36">
        <v>1.4285714285714285E-2</v>
      </c>
      <c r="AA42" s="36">
        <f t="shared" si="4"/>
        <v>-0.19047619047619047</v>
      </c>
      <c r="AB42" s="36">
        <f t="shared" si="4"/>
        <v>0.84210526315789469</v>
      </c>
      <c r="AC42" s="36">
        <f t="shared" si="4"/>
        <v>-0.4</v>
      </c>
      <c r="AD42" s="36">
        <f t="shared" si="4"/>
        <v>-0.34285714285714286</v>
      </c>
    </row>
    <row r="43" spans="2:30" ht="17.149999999999999" customHeight="1" thickBot="1" x14ac:dyDescent="0.35">
      <c r="B43" s="54" t="s">
        <v>51</v>
      </c>
      <c r="C43" s="36">
        <f t="shared" si="2"/>
        <v>4.6875E-2</v>
      </c>
      <c r="D43" s="36">
        <f t="shared" si="2"/>
        <v>0.13865546218487396</v>
      </c>
      <c r="E43" s="36">
        <f t="shared" si="2"/>
        <v>-2.6178010471204188E-2</v>
      </c>
      <c r="F43" s="36">
        <f t="shared" si="2"/>
        <v>0.21491228070175439</v>
      </c>
      <c r="G43" s="36">
        <f t="shared" si="2"/>
        <v>0.22388059701492538</v>
      </c>
      <c r="H43" s="36">
        <f t="shared" si="2"/>
        <v>0.56457564575645758</v>
      </c>
      <c r="I43" s="36">
        <f t="shared" si="2"/>
        <v>0.532258064516129</v>
      </c>
      <c r="J43" s="36">
        <f t="shared" si="2"/>
        <v>0.33574007220216606</v>
      </c>
      <c r="K43" s="36">
        <f t="shared" si="2"/>
        <v>0.2225609756097561</v>
      </c>
      <c r="L43" s="36">
        <f t="shared" si="2"/>
        <v>0.12971698113207547</v>
      </c>
      <c r="M43" s="36">
        <f t="shared" si="2"/>
        <v>0.12631578947368421</v>
      </c>
      <c r="N43" s="36">
        <f t="shared" si="2"/>
        <v>0.35135135135135137</v>
      </c>
      <c r="O43" s="36">
        <f t="shared" si="2"/>
        <v>0.3167082294264339</v>
      </c>
      <c r="P43" s="36">
        <f t="shared" si="2"/>
        <v>8.9770354906054284E-2</v>
      </c>
      <c r="Q43" s="36">
        <f t="shared" si="2"/>
        <v>-3.4267912772585667E-2</v>
      </c>
      <c r="R43" s="36">
        <f t="shared" si="2"/>
        <v>-0.26600000000000001</v>
      </c>
      <c r="S43" s="36">
        <f t="shared" si="3"/>
        <v>-0.32386363636363635</v>
      </c>
      <c r="T43" s="36">
        <f t="shared" si="3"/>
        <v>-0.31609195402298851</v>
      </c>
      <c r="U43" s="36">
        <v>-0.33870967741935482</v>
      </c>
      <c r="V43" s="36">
        <v>2.7247956403269755E-2</v>
      </c>
      <c r="W43" s="36">
        <v>1.680672268907563E-2</v>
      </c>
      <c r="X43" s="36">
        <v>8.1232492997198882E-2</v>
      </c>
      <c r="Y43" s="36">
        <v>0.14146341463414633</v>
      </c>
      <c r="Z43" s="36">
        <v>0.11140583554376658</v>
      </c>
      <c r="AA43" s="36">
        <f t="shared" si="4"/>
        <v>0.47101449275362317</v>
      </c>
      <c r="AB43" s="36">
        <f t="shared" si="4"/>
        <v>0.60992907801418439</v>
      </c>
      <c r="AC43" s="36">
        <f t="shared" si="4"/>
        <v>-0.45303867403314918</v>
      </c>
      <c r="AD43" s="36">
        <f t="shared" si="4"/>
        <v>-1.5151515151515152E-2</v>
      </c>
    </row>
    <row r="44" spans="2:30" ht="17.149999999999999" customHeight="1" thickBot="1" x14ac:dyDescent="0.35">
      <c r="B44" s="54" t="s">
        <v>46</v>
      </c>
      <c r="C44" s="36">
        <f t="shared" ref="C44:R45" si="5">+(G22-C22)/C22</f>
        <v>7.5</v>
      </c>
      <c r="D44" s="36">
        <f t="shared" si="5"/>
        <v>1.8666666666666667</v>
      </c>
      <c r="E44" s="36">
        <f t="shared" si="5"/>
        <v>0.4</v>
      </c>
      <c r="F44" s="36">
        <f t="shared" si="5"/>
        <v>-0.42857142857142855</v>
      </c>
      <c r="G44" s="36">
        <f t="shared" si="5"/>
        <v>-0.25490196078431371</v>
      </c>
      <c r="H44" s="36">
        <f t="shared" si="5"/>
        <v>0.2558139534883721</v>
      </c>
      <c r="I44" s="36">
        <f t="shared" si="5"/>
        <v>2.8571428571428571E-2</v>
      </c>
      <c r="J44" s="36">
        <f t="shared" si="5"/>
        <v>0.79166666666666663</v>
      </c>
      <c r="K44" s="36">
        <f t="shared" si="5"/>
        <v>0.34210526315789475</v>
      </c>
      <c r="L44" s="36">
        <f t="shared" si="5"/>
        <v>-1.8518518518518517E-2</v>
      </c>
      <c r="M44" s="36">
        <f t="shared" si="5"/>
        <v>-5.5555555555555552E-2</v>
      </c>
      <c r="N44" s="36">
        <f t="shared" si="5"/>
        <v>-4.6511627906976744E-2</v>
      </c>
      <c r="O44" s="36">
        <f t="shared" si="5"/>
        <v>-0.23529411764705882</v>
      </c>
      <c r="P44" s="36">
        <f t="shared" si="5"/>
        <v>-0.35849056603773582</v>
      </c>
      <c r="Q44" s="36">
        <f t="shared" si="5"/>
        <v>-0.29411764705882354</v>
      </c>
      <c r="R44" s="36">
        <f t="shared" si="5"/>
        <v>0.48780487804878048</v>
      </c>
      <c r="S44" s="36">
        <f t="shared" si="3"/>
        <v>0.69230769230769229</v>
      </c>
      <c r="T44" s="36">
        <f t="shared" si="3"/>
        <v>0.41176470588235292</v>
      </c>
      <c r="U44" s="36">
        <v>-0.375</v>
      </c>
      <c r="V44" s="36">
        <v>-0.36065573770491804</v>
      </c>
      <c r="W44" s="36">
        <v>-0.39393939393939392</v>
      </c>
      <c r="X44" s="36">
        <v>-2.0833333333333332E-2</v>
      </c>
      <c r="Y44" s="36">
        <v>0.8</v>
      </c>
      <c r="Z44" s="36">
        <v>0.23076923076923078</v>
      </c>
      <c r="AA44" s="36">
        <f t="shared" si="4"/>
        <v>1.4444444444444444</v>
      </c>
      <c r="AB44" s="36">
        <f t="shared" si="4"/>
        <v>-0.27777777777777779</v>
      </c>
      <c r="AC44" s="36">
        <f t="shared" si="4"/>
        <v>-0.3125</v>
      </c>
      <c r="AD44" s="36">
        <f t="shared" si="4"/>
        <v>0.5714285714285714</v>
      </c>
    </row>
    <row r="45" spans="2:30" ht="17.149999999999999" customHeight="1" thickBot="1" x14ac:dyDescent="0.35">
      <c r="B45" s="56" t="s">
        <v>22</v>
      </c>
      <c r="C45" s="64">
        <f t="shared" si="5"/>
        <v>0.35248672139063253</v>
      </c>
      <c r="D45" s="64">
        <f t="shared" si="5"/>
        <v>0.28657397800373524</v>
      </c>
      <c r="E45" s="64">
        <f t="shared" si="5"/>
        <v>0.32731441673832046</v>
      </c>
      <c r="F45" s="64">
        <f t="shared" si="5"/>
        <v>0.21613485851896447</v>
      </c>
      <c r="G45" s="64">
        <f t="shared" si="5"/>
        <v>0.31238843270260619</v>
      </c>
      <c r="H45" s="64">
        <f t="shared" si="5"/>
        <v>0.54903225806451617</v>
      </c>
      <c r="I45" s="64">
        <f t="shared" si="5"/>
        <v>0.37400129561649753</v>
      </c>
      <c r="J45" s="64">
        <f t="shared" si="5"/>
        <v>0.54620462046204621</v>
      </c>
      <c r="K45" s="64">
        <f t="shared" si="5"/>
        <v>0.43131120783460281</v>
      </c>
      <c r="L45" s="64">
        <f t="shared" si="5"/>
        <v>0.257496876301541</v>
      </c>
      <c r="M45" s="64">
        <f>+(Q23-M23)/M23</f>
        <v>0.20367751060820369</v>
      </c>
      <c r="N45" s="64">
        <f t="shared" si="5"/>
        <v>0.11856990394877268</v>
      </c>
      <c r="O45" s="64">
        <f t="shared" si="5"/>
        <v>0.24774303905730305</v>
      </c>
      <c r="P45" s="64">
        <f t="shared" si="5"/>
        <v>0.14879523060362673</v>
      </c>
      <c r="Q45" s="64">
        <f t="shared" si="5"/>
        <v>6.6196631414022725E-2</v>
      </c>
      <c r="R45" s="64">
        <f t="shared" si="5"/>
        <v>7.222593264001527E-2</v>
      </c>
      <c r="S45" s="64">
        <f t="shared" si="3"/>
        <v>-0.23274942878903274</v>
      </c>
      <c r="T45" s="64">
        <f t="shared" si="3"/>
        <v>-0.22999855845466341</v>
      </c>
      <c r="U45" s="88">
        <v>-0.2047514082782268</v>
      </c>
      <c r="V45" s="88">
        <v>-0.10847125823100195</v>
      </c>
      <c r="W45" s="88">
        <v>8.3184435179670432E-2</v>
      </c>
      <c r="X45" s="88">
        <v>3.2949546007675745E-2</v>
      </c>
      <c r="Y45" s="88">
        <v>0.2309824453341546</v>
      </c>
      <c r="Z45" s="88">
        <v>7.9648667531689796E-2</v>
      </c>
      <c r="AA45" s="64">
        <f t="shared" si="4"/>
        <v>6.9634125779801048E-2</v>
      </c>
      <c r="AB45" s="64">
        <f t="shared" si="4"/>
        <v>0.1253201024327785</v>
      </c>
      <c r="AC45" s="64">
        <f t="shared" si="4"/>
        <v>6.6283694211224037E-3</v>
      </c>
      <c r="AD45" s="64">
        <f t="shared" si="4"/>
        <v>-7.2322467986030273E-2</v>
      </c>
    </row>
  </sheetData>
  <pageMargins left="0.7" right="0.7" top="0.75" bottom="0.75" header="0.3" footer="0.3"/>
  <pageSetup paperSize="9" scale="72" fitToWidth="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A2:Q88"/>
  <sheetViews>
    <sheetView topLeftCell="A45" zoomScaleNormal="100" workbookViewId="0">
      <selection activeCell="M72" sqref="M72"/>
    </sheetView>
  </sheetViews>
  <sheetFormatPr baseColWidth="10" defaultColWidth="11.453125" defaultRowHeight="13.5" x14ac:dyDescent="0.3"/>
  <cols>
    <col min="1" max="1" width="10.36328125" style="12" customWidth="1"/>
    <col min="2" max="2" width="32" style="12" customWidth="1"/>
    <col min="3" max="13" width="12.36328125" style="12" customWidth="1"/>
    <col min="14" max="14" width="12.08984375" style="12" customWidth="1"/>
    <col min="15" max="15" width="12.36328125" style="12" hidden="1" customWidth="1"/>
    <col min="16" max="17" width="8.984375E-2" style="12" hidden="1" customWidth="1"/>
    <col min="18" max="18" width="10.6328125" style="12" customWidth="1"/>
    <col min="19" max="19" width="11.453125" style="12" customWidth="1"/>
    <col min="20" max="20" width="12.36328125" style="12" customWidth="1"/>
    <col min="21" max="21" width="12.453125" style="12" customWidth="1"/>
    <col min="22" max="53" width="12.36328125" style="12" customWidth="1"/>
    <col min="54" max="16384" width="11.453125" style="12"/>
  </cols>
  <sheetData>
    <row r="2" spans="1:10" ht="40.5" customHeight="1" x14ac:dyDescent="0.3">
      <c r="B2" s="10"/>
      <c r="C2" s="52"/>
    </row>
    <row r="3" spans="1:10" ht="27.9" customHeight="1" x14ac:dyDescent="0.3">
      <c r="B3" s="53"/>
      <c r="C3" s="52"/>
    </row>
    <row r="4" spans="1:10" ht="15" x14ac:dyDescent="0.3">
      <c r="B4" s="53"/>
      <c r="C4" s="52"/>
    </row>
    <row r="5" spans="1:10" ht="39" customHeight="1" x14ac:dyDescent="0.3">
      <c r="C5" s="38" t="s">
        <v>237</v>
      </c>
      <c r="D5" s="38" t="s">
        <v>240</v>
      </c>
      <c r="E5" s="38" t="s">
        <v>241</v>
      </c>
      <c r="F5" s="60" t="s">
        <v>256</v>
      </c>
      <c r="G5" s="38" t="s">
        <v>257</v>
      </c>
      <c r="H5" s="38" t="s">
        <v>263</v>
      </c>
      <c r="I5" s="38" t="s">
        <v>267</v>
      </c>
      <c r="J5" s="38" t="s">
        <v>271</v>
      </c>
    </row>
    <row r="6" spans="1:10" ht="17.149999999999999" customHeight="1" thickBot="1" x14ac:dyDescent="0.35">
      <c r="B6" s="54" t="s">
        <v>52</v>
      </c>
      <c r="C6" s="40">
        <v>1279</v>
      </c>
      <c r="D6" s="40">
        <v>1051</v>
      </c>
      <c r="E6" s="40">
        <v>981</v>
      </c>
      <c r="F6" s="40">
        <v>1138</v>
      </c>
      <c r="G6" s="40">
        <v>1076</v>
      </c>
      <c r="H6" s="40">
        <v>1129</v>
      </c>
      <c r="I6" s="40">
        <v>858</v>
      </c>
      <c r="J6" s="40">
        <v>964</v>
      </c>
    </row>
    <row r="7" spans="1:10" ht="17.149999999999999" customHeight="1" thickBot="1" x14ac:dyDescent="0.35">
      <c r="B7" s="54" t="s">
        <v>53</v>
      </c>
      <c r="C7" s="40">
        <v>187</v>
      </c>
      <c r="D7" s="40">
        <v>157</v>
      </c>
      <c r="E7" s="40">
        <v>119</v>
      </c>
      <c r="F7" s="40">
        <v>179</v>
      </c>
      <c r="G7" s="40">
        <v>154</v>
      </c>
      <c r="H7" s="40">
        <v>157</v>
      </c>
      <c r="I7" s="40">
        <v>130</v>
      </c>
      <c r="J7" s="40">
        <v>197</v>
      </c>
    </row>
    <row r="8" spans="1:10" ht="17.149999999999999" customHeight="1" thickBot="1" x14ac:dyDescent="0.35">
      <c r="B8" s="54" t="s">
        <v>151</v>
      </c>
      <c r="C8" s="40">
        <v>103</v>
      </c>
      <c r="D8" s="40">
        <v>84</v>
      </c>
      <c r="E8" s="40">
        <v>116</v>
      </c>
      <c r="F8" s="40">
        <v>182</v>
      </c>
      <c r="G8" s="40">
        <v>180</v>
      </c>
      <c r="H8" s="40">
        <v>233</v>
      </c>
      <c r="I8" s="40">
        <v>123</v>
      </c>
      <c r="J8" s="40">
        <v>168</v>
      </c>
    </row>
    <row r="9" spans="1:10" ht="17.149999999999999" customHeight="1" thickBot="1" x14ac:dyDescent="0.35">
      <c r="B9" s="54" t="s">
        <v>47</v>
      </c>
      <c r="C9" s="40">
        <v>201</v>
      </c>
      <c r="D9" s="40">
        <v>276</v>
      </c>
      <c r="E9" s="40">
        <v>188</v>
      </c>
      <c r="F9" s="40">
        <v>215</v>
      </c>
      <c r="G9" s="40">
        <v>207</v>
      </c>
      <c r="H9" s="40">
        <v>236</v>
      </c>
      <c r="I9" s="40">
        <v>227</v>
      </c>
      <c r="J9" s="40">
        <v>210</v>
      </c>
    </row>
    <row r="10" spans="1:10" ht="17.149999999999999" customHeight="1" thickBot="1" x14ac:dyDescent="0.35">
      <c r="B10" s="54" t="s">
        <v>8</v>
      </c>
      <c r="C10" s="40">
        <v>366</v>
      </c>
      <c r="D10" s="40">
        <v>530</v>
      </c>
      <c r="E10" s="40">
        <v>358</v>
      </c>
      <c r="F10" s="40">
        <v>528</v>
      </c>
      <c r="G10" s="40">
        <v>516</v>
      </c>
      <c r="H10" s="40">
        <v>450</v>
      </c>
      <c r="I10" s="40">
        <v>338</v>
      </c>
      <c r="J10" s="40">
        <v>428</v>
      </c>
    </row>
    <row r="11" spans="1:10" ht="17.149999999999999" customHeight="1" thickBot="1" x14ac:dyDescent="0.35">
      <c r="A11" s="67"/>
      <c r="B11" s="54" t="s">
        <v>9</v>
      </c>
      <c r="C11" s="40">
        <v>34</v>
      </c>
      <c r="D11" s="40">
        <v>42</v>
      </c>
      <c r="E11" s="40">
        <v>30</v>
      </c>
      <c r="F11" s="40">
        <v>45</v>
      </c>
      <c r="G11" s="40">
        <v>88</v>
      </c>
      <c r="H11" s="40">
        <v>78</v>
      </c>
      <c r="I11" s="40">
        <v>40</v>
      </c>
      <c r="J11" s="40">
        <v>51</v>
      </c>
    </row>
    <row r="12" spans="1:10" ht="17.149999999999999" customHeight="1" thickBot="1" x14ac:dyDescent="0.35">
      <c r="A12" s="67"/>
      <c r="B12" s="54" t="s">
        <v>54</v>
      </c>
      <c r="C12" s="40">
        <v>304</v>
      </c>
      <c r="D12" s="40">
        <v>205</v>
      </c>
      <c r="E12" s="40">
        <v>200</v>
      </c>
      <c r="F12" s="40">
        <v>318</v>
      </c>
      <c r="G12" s="40">
        <v>317</v>
      </c>
      <c r="H12" s="40">
        <v>337</v>
      </c>
      <c r="I12" s="40">
        <v>189</v>
      </c>
      <c r="J12" s="40">
        <v>279</v>
      </c>
    </row>
    <row r="13" spans="1:10" ht="17.149999999999999" customHeight="1" thickBot="1" x14ac:dyDescent="0.35">
      <c r="A13" s="67"/>
      <c r="B13" s="54" t="s">
        <v>49</v>
      </c>
      <c r="C13" s="40">
        <v>139</v>
      </c>
      <c r="D13" s="40">
        <v>145</v>
      </c>
      <c r="E13" s="40">
        <v>210</v>
      </c>
      <c r="F13" s="40">
        <v>254</v>
      </c>
      <c r="G13" s="40">
        <v>267</v>
      </c>
      <c r="H13" s="40">
        <v>267</v>
      </c>
      <c r="I13" s="40">
        <v>153</v>
      </c>
      <c r="J13" s="40">
        <v>170</v>
      </c>
    </row>
    <row r="14" spans="1:10" ht="17.149999999999999" customHeight="1" thickBot="1" x14ac:dyDescent="0.35">
      <c r="A14" s="67"/>
      <c r="B14" s="54" t="s">
        <v>26</v>
      </c>
      <c r="C14" s="40">
        <v>1715</v>
      </c>
      <c r="D14" s="40">
        <v>2274</v>
      </c>
      <c r="E14" s="40">
        <v>1313</v>
      </c>
      <c r="F14" s="40">
        <v>1846</v>
      </c>
      <c r="G14" s="40">
        <v>1870</v>
      </c>
      <c r="H14" s="40">
        <v>2091</v>
      </c>
      <c r="I14" s="40">
        <v>1341</v>
      </c>
      <c r="J14" s="40">
        <v>2079</v>
      </c>
    </row>
    <row r="15" spans="1:10" ht="17.149999999999999" customHeight="1" thickBot="1" x14ac:dyDescent="0.35">
      <c r="A15" s="67"/>
      <c r="B15" s="54" t="s">
        <v>48</v>
      </c>
      <c r="C15" s="40">
        <v>1010</v>
      </c>
      <c r="D15" s="40">
        <v>1090</v>
      </c>
      <c r="E15" s="40">
        <v>759</v>
      </c>
      <c r="F15" s="40">
        <v>1010</v>
      </c>
      <c r="G15" s="40">
        <v>1037</v>
      </c>
      <c r="H15" s="40">
        <v>1006</v>
      </c>
      <c r="I15" s="40">
        <v>710</v>
      </c>
      <c r="J15" s="40">
        <v>857</v>
      </c>
    </row>
    <row r="16" spans="1:10" ht="17.149999999999999" customHeight="1" thickBot="1" x14ac:dyDescent="0.35">
      <c r="B16" s="54" t="s">
        <v>21</v>
      </c>
      <c r="C16" s="40">
        <v>54</v>
      </c>
      <c r="D16" s="40">
        <v>80</v>
      </c>
      <c r="E16" s="40">
        <v>61</v>
      </c>
      <c r="F16" s="40">
        <v>85</v>
      </c>
      <c r="G16" s="40">
        <v>76</v>
      </c>
      <c r="H16" s="40">
        <v>80</v>
      </c>
      <c r="I16" s="40">
        <v>48</v>
      </c>
      <c r="J16" s="40">
        <v>65</v>
      </c>
    </row>
    <row r="17" spans="2:10" ht="17.149999999999999" customHeight="1" thickBot="1" x14ac:dyDescent="0.35">
      <c r="B17" s="54" t="s">
        <v>10</v>
      </c>
      <c r="C17" s="40">
        <v>181</v>
      </c>
      <c r="D17" s="40">
        <v>349</v>
      </c>
      <c r="E17" s="40">
        <v>303</v>
      </c>
      <c r="F17" s="40">
        <v>338</v>
      </c>
      <c r="G17" s="40">
        <v>335</v>
      </c>
      <c r="H17" s="40">
        <v>367</v>
      </c>
      <c r="I17" s="40">
        <v>196</v>
      </c>
      <c r="J17" s="40">
        <v>293</v>
      </c>
    </row>
    <row r="18" spans="2:10" ht="17.149999999999999" customHeight="1" thickBot="1" x14ac:dyDescent="0.35">
      <c r="B18" s="54" t="s">
        <v>152</v>
      </c>
      <c r="C18" s="40">
        <v>661</v>
      </c>
      <c r="D18" s="40">
        <v>561</v>
      </c>
      <c r="E18" s="40">
        <v>486</v>
      </c>
      <c r="F18" s="40">
        <v>659</v>
      </c>
      <c r="G18" s="40">
        <v>725</v>
      </c>
      <c r="H18" s="40">
        <v>831</v>
      </c>
      <c r="I18" s="40">
        <v>550</v>
      </c>
      <c r="J18" s="40">
        <v>650</v>
      </c>
    </row>
    <row r="19" spans="2:10" ht="17.149999999999999" customHeight="1" thickBot="1" x14ac:dyDescent="0.35">
      <c r="B19" s="54" t="s">
        <v>153</v>
      </c>
      <c r="C19" s="40">
        <v>172</v>
      </c>
      <c r="D19" s="40">
        <v>174</v>
      </c>
      <c r="E19" s="40">
        <v>133</v>
      </c>
      <c r="F19" s="40">
        <v>300</v>
      </c>
      <c r="G19" s="40">
        <v>337</v>
      </c>
      <c r="H19" s="40">
        <v>370</v>
      </c>
      <c r="I19" s="40">
        <v>201</v>
      </c>
      <c r="J19" s="40">
        <v>295</v>
      </c>
    </row>
    <row r="20" spans="2:10" ht="17.149999999999999" customHeight="1" thickBot="1" x14ac:dyDescent="0.35">
      <c r="B20" s="54" t="s">
        <v>154</v>
      </c>
      <c r="C20" s="40">
        <v>30</v>
      </c>
      <c r="D20" s="40">
        <v>47</v>
      </c>
      <c r="E20" s="40">
        <v>31</v>
      </c>
      <c r="F20" s="40">
        <v>26</v>
      </c>
      <c r="G20" s="40">
        <v>58</v>
      </c>
      <c r="H20" s="40">
        <v>33</v>
      </c>
      <c r="I20" s="40">
        <v>24</v>
      </c>
      <c r="J20" s="40">
        <v>41</v>
      </c>
    </row>
    <row r="21" spans="2:10" ht="17.149999999999999" customHeight="1" thickBot="1" x14ac:dyDescent="0.35">
      <c r="B21" s="54" t="s">
        <v>51</v>
      </c>
      <c r="C21" s="40">
        <v>119</v>
      </c>
      <c r="D21" s="40">
        <v>175</v>
      </c>
      <c r="E21" s="40">
        <v>142</v>
      </c>
      <c r="F21" s="40">
        <v>157</v>
      </c>
      <c r="G21" s="40">
        <v>125</v>
      </c>
      <c r="H21" s="40">
        <v>144</v>
      </c>
      <c r="I21" s="40">
        <v>152</v>
      </c>
      <c r="J21" s="40">
        <v>187</v>
      </c>
    </row>
    <row r="22" spans="2:10" ht="17.149999999999999" customHeight="1" thickBot="1" x14ac:dyDescent="0.35">
      <c r="B22" s="54" t="s">
        <v>11</v>
      </c>
      <c r="C22" s="40">
        <v>24</v>
      </c>
      <c r="D22" s="40">
        <v>39</v>
      </c>
      <c r="E22" s="40">
        <v>44</v>
      </c>
      <c r="F22" s="40">
        <v>47</v>
      </c>
      <c r="G22" s="40">
        <v>56</v>
      </c>
      <c r="H22" s="40">
        <v>41</v>
      </c>
      <c r="I22" s="40">
        <v>28</v>
      </c>
      <c r="J22" s="40">
        <v>48</v>
      </c>
    </row>
    <row r="23" spans="2:10" ht="17.149999999999999" customHeight="1" thickBot="1" x14ac:dyDescent="0.35">
      <c r="B23" s="56" t="s">
        <v>22</v>
      </c>
      <c r="C23" s="57">
        <v>6579</v>
      </c>
      <c r="D23" s="57">
        <v>7279</v>
      </c>
      <c r="E23" s="57">
        <v>5474</v>
      </c>
      <c r="F23" s="57">
        <v>7327</v>
      </c>
      <c r="G23" s="57">
        <v>7424</v>
      </c>
      <c r="H23" s="57">
        <f>SUM(H6:H22)</f>
        <v>7850</v>
      </c>
      <c r="I23" s="57">
        <v>5308</v>
      </c>
      <c r="J23" s="57">
        <v>6982</v>
      </c>
    </row>
    <row r="24" spans="2:10" x14ac:dyDescent="0.3">
      <c r="J24" s="13"/>
    </row>
    <row r="25" spans="2:10" ht="39" customHeight="1" x14ac:dyDescent="0.3">
      <c r="B25" s="131"/>
      <c r="C25" s="131"/>
      <c r="D25" s="131"/>
      <c r="E25" s="131"/>
      <c r="F25" s="130"/>
      <c r="J25" s="18"/>
    </row>
    <row r="26" spans="2:10" ht="15" customHeight="1" x14ac:dyDescent="0.3"/>
    <row r="27" spans="2:10" ht="15" customHeight="1" x14ac:dyDescent="0.3">
      <c r="B27" s="53"/>
    </row>
    <row r="28" spans="2:10" ht="15" customHeight="1" x14ac:dyDescent="0.3"/>
    <row r="29" spans="2:10" ht="39" customHeight="1" x14ac:dyDescent="0.3">
      <c r="C29" s="39" t="s">
        <v>258</v>
      </c>
      <c r="D29" s="39" t="s">
        <v>264</v>
      </c>
      <c r="E29" s="39" t="s">
        <v>268</v>
      </c>
      <c r="F29" s="39" t="s">
        <v>272</v>
      </c>
    </row>
    <row r="30" spans="2:10" ht="17.149999999999999" customHeight="1" thickBot="1" x14ac:dyDescent="0.35">
      <c r="B30" s="54" t="s">
        <v>52</v>
      </c>
      <c r="C30" s="36">
        <f t="shared" ref="C30:F47" si="0">+(G6-C6)/C6</f>
        <v>-0.15871774824081314</v>
      </c>
      <c r="D30" s="36">
        <f t="shared" si="0"/>
        <v>7.4215033301617508E-2</v>
      </c>
      <c r="E30" s="36">
        <f t="shared" si="0"/>
        <v>-0.12538226299694188</v>
      </c>
      <c r="F30" s="36">
        <f t="shared" si="0"/>
        <v>-0.15289982425307558</v>
      </c>
    </row>
    <row r="31" spans="2:10" ht="17.149999999999999" customHeight="1" thickBot="1" x14ac:dyDescent="0.35">
      <c r="B31" s="54" t="s">
        <v>53</v>
      </c>
      <c r="C31" s="36">
        <f t="shared" si="0"/>
        <v>-0.17647058823529413</v>
      </c>
      <c r="D31" s="36">
        <f t="shared" si="0"/>
        <v>0</v>
      </c>
      <c r="E31" s="36">
        <f t="shared" si="0"/>
        <v>9.2436974789915971E-2</v>
      </c>
      <c r="F31" s="36">
        <f t="shared" si="0"/>
        <v>0.1005586592178771</v>
      </c>
    </row>
    <row r="32" spans="2:10" ht="17.149999999999999" customHeight="1" thickBot="1" x14ac:dyDescent="0.35">
      <c r="B32" s="54" t="s">
        <v>151</v>
      </c>
      <c r="C32" s="36">
        <f t="shared" si="0"/>
        <v>0.74757281553398058</v>
      </c>
      <c r="D32" s="36">
        <f t="shared" si="0"/>
        <v>1.7738095238095237</v>
      </c>
      <c r="E32" s="36">
        <f t="shared" si="0"/>
        <v>6.0344827586206899E-2</v>
      </c>
      <c r="F32" s="36">
        <f t="shared" si="0"/>
        <v>-7.6923076923076927E-2</v>
      </c>
    </row>
    <row r="33" spans="2:6" ht="17.149999999999999" customHeight="1" thickBot="1" x14ac:dyDescent="0.35">
      <c r="B33" s="54" t="s">
        <v>47</v>
      </c>
      <c r="C33" s="36">
        <f t="shared" si="0"/>
        <v>2.9850746268656716E-2</v>
      </c>
      <c r="D33" s="36">
        <f t="shared" si="0"/>
        <v>-0.14492753623188406</v>
      </c>
      <c r="E33" s="36">
        <f t="shared" si="0"/>
        <v>0.20744680851063829</v>
      </c>
      <c r="F33" s="36">
        <f t="shared" si="0"/>
        <v>-2.3255813953488372E-2</v>
      </c>
    </row>
    <row r="34" spans="2:6" ht="17.149999999999999" customHeight="1" thickBot="1" x14ac:dyDescent="0.35">
      <c r="B34" s="54" t="s">
        <v>8</v>
      </c>
      <c r="C34" s="36">
        <f t="shared" si="0"/>
        <v>0.4098360655737705</v>
      </c>
      <c r="D34" s="36">
        <f t="shared" si="0"/>
        <v>-0.15094339622641509</v>
      </c>
      <c r="E34" s="36">
        <f t="shared" si="0"/>
        <v>-5.5865921787709494E-2</v>
      </c>
      <c r="F34" s="36">
        <f t="shared" si="0"/>
        <v>-0.18939393939393939</v>
      </c>
    </row>
    <row r="35" spans="2:6" ht="17.149999999999999" customHeight="1" thickBot="1" x14ac:dyDescent="0.35">
      <c r="B35" s="54" t="s">
        <v>9</v>
      </c>
      <c r="C35" s="36">
        <f t="shared" si="0"/>
        <v>1.588235294117647</v>
      </c>
      <c r="D35" s="36">
        <f t="shared" si="0"/>
        <v>0.8571428571428571</v>
      </c>
      <c r="E35" s="36">
        <f t="shared" si="0"/>
        <v>0.33333333333333331</v>
      </c>
      <c r="F35" s="36">
        <f t="shared" si="0"/>
        <v>0.13333333333333333</v>
      </c>
    </row>
    <row r="36" spans="2:6" ht="17.149999999999999" customHeight="1" thickBot="1" x14ac:dyDescent="0.35">
      <c r="B36" s="54" t="s">
        <v>54</v>
      </c>
      <c r="C36" s="36">
        <f t="shared" si="0"/>
        <v>4.2763157894736843E-2</v>
      </c>
      <c r="D36" s="36">
        <f t="shared" si="0"/>
        <v>0.64390243902439026</v>
      </c>
      <c r="E36" s="36">
        <f t="shared" si="0"/>
        <v>-5.5E-2</v>
      </c>
      <c r="F36" s="36">
        <f t="shared" si="0"/>
        <v>-0.12264150943396226</v>
      </c>
    </row>
    <row r="37" spans="2:6" ht="17.149999999999999" customHeight="1" thickBot="1" x14ac:dyDescent="0.35">
      <c r="B37" s="54" t="s">
        <v>49</v>
      </c>
      <c r="C37" s="36">
        <f t="shared" si="0"/>
        <v>0.92086330935251803</v>
      </c>
      <c r="D37" s="36">
        <f t="shared" si="0"/>
        <v>0.8413793103448276</v>
      </c>
      <c r="E37" s="36">
        <f t="shared" si="0"/>
        <v>-0.27142857142857141</v>
      </c>
      <c r="F37" s="36">
        <f t="shared" si="0"/>
        <v>-0.33070866141732286</v>
      </c>
    </row>
    <row r="38" spans="2:6" ht="17.149999999999999" customHeight="1" thickBot="1" x14ac:dyDescent="0.35">
      <c r="B38" s="54" t="s">
        <v>26</v>
      </c>
      <c r="C38" s="36">
        <f t="shared" si="0"/>
        <v>9.0379008746355682E-2</v>
      </c>
      <c r="D38" s="36">
        <f t="shared" si="0"/>
        <v>-8.0474934036939311E-2</v>
      </c>
      <c r="E38" s="36">
        <f t="shared" si="0"/>
        <v>2.1325209444021324E-2</v>
      </c>
      <c r="F38" s="36">
        <f t="shared" si="0"/>
        <v>0.12621885157096424</v>
      </c>
    </row>
    <row r="39" spans="2:6" ht="17.149999999999999" customHeight="1" thickBot="1" x14ac:dyDescent="0.35">
      <c r="B39" s="54" t="s">
        <v>48</v>
      </c>
      <c r="C39" s="36">
        <f t="shared" si="0"/>
        <v>2.6732673267326732E-2</v>
      </c>
      <c r="D39" s="36">
        <f t="shared" si="0"/>
        <v>-7.7064220183486243E-2</v>
      </c>
      <c r="E39" s="36">
        <f t="shared" si="0"/>
        <v>-6.4558629776021087E-2</v>
      </c>
      <c r="F39" s="36">
        <f t="shared" si="0"/>
        <v>-0.15148514851485148</v>
      </c>
    </row>
    <row r="40" spans="2:6" ht="17.149999999999999" customHeight="1" thickBot="1" x14ac:dyDescent="0.35">
      <c r="B40" s="54" t="s">
        <v>21</v>
      </c>
      <c r="C40" s="36">
        <f t="shared" si="0"/>
        <v>0.40740740740740738</v>
      </c>
      <c r="D40" s="36">
        <f t="shared" si="0"/>
        <v>0</v>
      </c>
      <c r="E40" s="36">
        <f t="shared" si="0"/>
        <v>-0.21311475409836064</v>
      </c>
      <c r="F40" s="36">
        <f t="shared" si="0"/>
        <v>-0.23529411764705882</v>
      </c>
    </row>
    <row r="41" spans="2:6" ht="17.149999999999999" customHeight="1" thickBot="1" x14ac:dyDescent="0.35">
      <c r="B41" s="54" t="s">
        <v>10</v>
      </c>
      <c r="C41" s="36">
        <f t="shared" si="0"/>
        <v>0.850828729281768</v>
      </c>
      <c r="D41" s="36">
        <f t="shared" si="0"/>
        <v>5.1575931232091692E-2</v>
      </c>
      <c r="E41" s="36">
        <f t="shared" si="0"/>
        <v>-0.35313531353135313</v>
      </c>
      <c r="F41" s="36">
        <f t="shared" si="0"/>
        <v>-0.13313609467455623</v>
      </c>
    </row>
    <row r="42" spans="2:6" ht="17.149999999999999" customHeight="1" thickBot="1" x14ac:dyDescent="0.35">
      <c r="B42" s="54" t="s">
        <v>152</v>
      </c>
      <c r="C42" s="36">
        <f t="shared" si="0"/>
        <v>9.682299546142209E-2</v>
      </c>
      <c r="D42" s="36">
        <f t="shared" si="0"/>
        <v>0.48128342245989303</v>
      </c>
      <c r="E42" s="36">
        <f t="shared" si="0"/>
        <v>0.13168724279835392</v>
      </c>
      <c r="F42" s="36">
        <f t="shared" si="0"/>
        <v>-1.3657056145675266E-2</v>
      </c>
    </row>
    <row r="43" spans="2:6" ht="17.149999999999999" customHeight="1" thickBot="1" x14ac:dyDescent="0.35">
      <c r="B43" s="54" t="s">
        <v>153</v>
      </c>
      <c r="C43" s="36">
        <f t="shared" si="0"/>
        <v>0.95930232558139539</v>
      </c>
      <c r="D43" s="36">
        <f t="shared" si="0"/>
        <v>1.1264367816091954</v>
      </c>
      <c r="E43" s="36">
        <f t="shared" si="0"/>
        <v>0.51127819548872178</v>
      </c>
      <c r="F43" s="36">
        <f t="shared" si="0"/>
        <v>-1.6666666666666666E-2</v>
      </c>
    </row>
    <row r="44" spans="2:6" ht="17.149999999999999" customHeight="1" thickBot="1" x14ac:dyDescent="0.35">
      <c r="B44" s="54" t="s">
        <v>154</v>
      </c>
      <c r="C44" s="36">
        <f t="shared" si="0"/>
        <v>0.93333333333333335</v>
      </c>
      <c r="D44" s="36">
        <f t="shared" si="0"/>
        <v>-0.2978723404255319</v>
      </c>
      <c r="E44" s="36">
        <f t="shared" si="0"/>
        <v>-0.22580645161290322</v>
      </c>
      <c r="F44" s="36">
        <f t="shared" si="0"/>
        <v>0.57692307692307687</v>
      </c>
    </row>
    <row r="45" spans="2:6" ht="17.149999999999999" customHeight="1" thickBot="1" x14ac:dyDescent="0.35">
      <c r="B45" s="54" t="s">
        <v>51</v>
      </c>
      <c r="C45" s="36">
        <f t="shared" si="0"/>
        <v>5.0420168067226892E-2</v>
      </c>
      <c r="D45" s="36">
        <f t="shared" si="0"/>
        <v>-0.17714285714285713</v>
      </c>
      <c r="E45" s="36">
        <f t="shared" si="0"/>
        <v>7.0422535211267609E-2</v>
      </c>
      <c r="F45" s="36">
        <f t="shared" si="0"/>
        <v>0.19108280254777071</v>
      </c>
    </row>
    <row r="46" spans="2:6" ht="17.149999999999999" customHeight="1" thickBot="1" x14ac:dyDescent="0.35">
      <c r="B46" s="54" t="s">
        <v>11</v>
      </c>
      <c r="C46" s="36">
        <f t="shared" si="0"/>
        <v>1.3333333333333333</v>
      </c>
      <c r="D46" s="36">
        <f t="shared" si="0"/>
        <v>5.128205128205128E-2</v>
      </c>
      <c r="E46" s="36">
        <f t="shared" si="0"/>
        <v>-0.36363636363636365</v>
      </c>
      <c r="F46" s="36">
        <f t="shared" si="0"/>
        <v>2.1276595744680851E-2</v>
      </c>
    </row>
    <row r="47" spans="2:6" ht="17.149999999999999" customHeight="1" thickBot="1" x14ac:dyDescent="0.35">
      <c r="B47" s="56" t="s">
        <v>22</v>
      </c>
      <c r="C47" s="65">
        <f t="shared" si="0"/>
        <v>0.12843897248822009</v>
      </c>
      <c r="D47" s="65">
        <f t="shared" si="0"/>
        <v>7.8444841324357736E-2</v>
      </c>
      <c r="E47" s="65">
        <f t="shared" si="0"/>
        <v>-3.032517354767994E-2</v>
      </c>
      <c r="F47" s="65">
        <f t="shared" si="0"/>
        <v>-4.7086119830762933E-2</v>
      </c>
    </row>
    <row r="48" spans="2:6" ht="15.75" customHeight="1" x14ac:dyDescent="0.3"/>
    <row r="49" spans="2:17" ht="15" customHeight="1" x14ac:dyDescent="0.3"/>
    <row r="50" spans="2:17" ht="15" customHeight="1" x14ac:dyDescent="0.3"/>
    <row r="51" spans="2:17" ht="15" customHeight="1" x14ac:dyDescent="0.3"/>
    <row r="52" spans="2:17" ht="15" customHeight="1" x14ac:dyDescent="0.3"/>
    <row r="53" spans="2:17" ht="39" customHeight="1" x14ac:dyDescent="0.3">
      <c r="C53" s="38" t="s">
        <v>237</v>
      </c>
      <c r="D53" s="38" t="s">
        <v>240</v>
      </c>
      <c r="E53" s="38" t="s">
        <v>241</v>
      </c>
      <c r="F53" s="60" t="s">
        <v>256</v>
      </c>
      <c r="G53" s="38" t="s">
        <v>257</v>
      </c>
      <c r="H53" s="38" t="s">
        <v>263</v>
      </c>
      <c r="I53" s="38" t="s">
        <v>267</v>
      </c>
      <c r="J53" s="38" t="s">
        <v>271</v>
      </c>
      <c r="N53" s="110"/>
      <c r="O53" s="12">
        <v>2023</v>
      </c>
      <c r="P53" s="12">
        <v>2024</v>
      </c>
      <c r="Q53" s="119">
        <v>45474</v>
      </c>
    </row>
    <row r="54" spans="2:17" ht="15" customHeight="1" thickBot="1" x14ac:dyDescent="0.35">
      <c r="B54" s="54" t="s">
        <v>52</v>
      </c>
      <c r="C54" s="102">
        <f>+C6/$O54*100000</f>
        <v>14.612647171864383</v>
      </c>
      <c r="D54" s="102">
        <f t="shared" ref="D54:F54" si="1">+D6/$O54*100000</f>
        <v>12.007734306199739</v>
      </c>
      <c r="E54" s="102">
        <f t="shared" si="1"/>
        <v>11.20798035621498</v>
      </c>
      <c r="F54" s="102">
        <f t="shared" si="1"/>
        <v>13.001714215466512</v>
      </c>
      <c r="G54" s="102">
        <f>+G6/$P54*100000</f>
        <v>12.29336071690858</v>
      </c>
      <c r="H54" s="102">
        <f>+H6/$Q54*100000</f>
        <v>12.819412291829323</v>
      </c>
      <c r="I54" s="102">
        <f>+I6/$Q54*100000</f>
        <v>9.7422991553494764</v>
      </c>
      <c r="J54" s="102">
        <f>+J6/$Q54*100000</f>
        <v>10.945893223492885</v>
      </c>
      <c r="N54" s="110"/>
      <c r="O54" s="12">
        <v>8752692</v>
      </c>
      <c r="P54" s="12">
        <v>8752692</v>
      </c>
      <c r="Q54" s="12">
        <v>8806956</v>
      </c>
    </row>
    <row r="55" spans="2:17" ht="15" customHeight="1" thickBot="1" x14ac:dyDescent="0.35">
      <c r="B55" s="54" t="s">
        <v>53</v>
      </c>
      <c r="C55" s="102">
        <f t="shared" ref="C55:F55" si="2">+C7/$O55*100000</f>
        <v>13.941812689137091</v>
      </c>
      <c r="D55" s="102">
        <f t="shared" si="2"/>
        <v>11.705158247029535</v>
      </c>
      <c r="E55" s="102">
        <f t="shared" si="2"/>
        <v>8.8720626203599675</v>
      </c>
      <c r="F55" s="102">
        <f t="shared" si="2"/>
        <v>13.345371504575075</v>
      </c>
      <c r="G55" s="102">
        <f t="shared" ref="G55:G71" si="3">+G7/$P55*100000</f>
        <v>11.481492802818781</v>
      </c>
      <c r="H55" s="102">
        <f t="shared" ref="H55:J71" si="4">+H7/$Q55*100000</f>
        <v>11.645104679848629</v>
      </c>
      <c r="I55" s="102">
        <f t="shared" si="4"/>
        <v>9.6424433654797568</v>
      </c>
      <c r="J55" s="102">
        <f t="shared" si="4"/>
        <v>14.612010330765477</v>
      </c>
      <c r="N55" s="110"/>
      <c r="O55" s="12">
        <v>1341289</v>
      </c>
      <c r="P55" s="12">
        <v>1341289</v>
      </c>
      <c r="Q55" s="12">
        <v>1348206</v>
      </c>
    </row>
    <row r="56" spans="2:17" ht="15" customHeight="1" thickBot="1" x14ac:dyDescent="0.35">
      <c r="B56" s="54" t="s">
        <v>151</v>
      </c>
      <c r="C56" s="102">
        <f t="shared" ref="C56:F56" si="5">+C8/$O56*100000</f>
        <v>10.237957974673478</v>
      </c>
      <c r="D56" s="102">
        <f t="shared" si="5"/>
        <v>8.3494026201220599</v>
      </c>
      <c r="E56" s="102">
        <f t="shared" si="5"/>
        <v>11.530127427787606</v>
      </c>
      <c r="F56" s="102">
        <f t="shared" si="5"/>
        <v>18.090372343597799</v>
      </c>
      <c r="G56" s="102">
        <f t="shared" si="3"/>
        <v>17.891577043118701</v>
      </c>
      <c r="H56" s="102">
        <f t="shared" si="4"/>
        <v>23.067982234683551</v>
      </c>
      <c r="I56" s="102">
        <f t="shared" si="4"/>
        <v>12.177518518738527</v>
      </c>
      <c r="J56" s="102">
        <f t="shared" si="4"/>
        <v>16.632708220716037</v>
      </c>
      <c r="N56" s="110"/>
      <c r="O56" s="12">
        <v>1006060</v>
      </c>
      <c r="P56" s="12">
        <v>1006060</v>
      </c>
      <c r="Q56" s="12">
        <v>1010058</v>
      </c>
    </row>
    <row r="57" spans="2:17" ht="15" customHeight="1" thickBot="1" x14ac:dyDescent="0.35">
      <c r="B57" s="54" t="s">
        <v>47</v>
      </c>
      <c r="C57" s="102">
        <f t="shared" ref="C57:F57" si="6">+C9/$O57*100000</f>
        <v>16.612860833816843</v>
      </c>
      <c r="D57" s="102">
        <f t="shared" si="6"/>
        <v>22.811689503151484</v>
      </c>
      <c r="E57" s="102">
        <f t="shared" si="6"/>
        <v>15.538397197798837</v>
      </c>
      <c r="F57" s="102">
        <f t="shared" si="6"/>
        <v>17.76997551875931</v>
      </c>
      <c r="G57" s="102">
        <f t="shared" si="3"/>
        <v>17.108767127363613</v>
      </c>
      <c r="H57" s="102">
        <f t="shared" si="4"/>
        <v>19.050509681856489</v>
      </c>
      <c r="I57" s="102">
        <f t="shared" si="4"/>
        <v>18.324007193989079</v>
      </c>
      <c r="J57" s="102">
        <f t="shared" si="4"/>
        <v>16.951724716906195</v>
      </c>
      <c r="N57" s="110"/>
      <c r="O57" s="12">
        <v>1209906</v>
      </c>
      <c r="P57" s="12">
        <v>1209906</v>
      </c>
      <c r="Q57" s="12">
        <v>1238812</v>
      </c>
    </row>
    <row r="58" spans="2:17" ht="15" customHeight="1" thickBot="1" x14ac:dyDescent="0.35">
      <c r="B58" s="54" t="s">
        <v>8</v>
      </c>
      <c r="C58" s="102">
        <f t="shared" ref="C58:F58" si="7">+C10/$O58*100000</f>
        <v>16.538515763103383</v>
      </c>
      <c r="D58" s="102">
        <f t="shared" si="7"/>
        <v>23.949216815422933</v>
      </c>
      <c r="E58" s="102">
        <f t="shared" si="7"/>
        <v>16.177018150795114</v>
      </c>
      <c r="F58" s="102">
        <f t="shared" si="7"/>
        <v>23.858842412345865</v>
      </c>
      <c r="G58" s="102">
        <f t="shared" si="3"/>
        <v>23.31659599388346</v>
      </c>
      <c r="H58" s="102">
        <f t="shared" si="4"/>
        <v>20.034441430868711</v>
      </c>
      <c r="I58" s="102">
        <f t="shared" si="4"/>
        <v>15.048091563630276</v>
      </c>
      <c r="J58" s="102">
        <f t="shared" si="4"/>
        <v>19.054979849804017</v>
      </c>
      <c r="N58" s="110"/>
      <c r="O58" s="12">
        <v>2213016</v>
      </c>
      <c r="P58" s="12">
        <v>2213016</v>
      </c>
      <c r="Q58" s="12">
        <v>2246132</v>
      </c>
    </row>
    <row r="59" spans="2:17" ht="15" customHeight="1" thickBot="1" x14ac:dyDescent="0.35">
      <c r="B59" s="54" t="s">
        <v>9</v>
      </c>
      <c r="C59" s="102">
        <f t="shared" ref="C59:F59" si="8">+C11/$O59*100000</f>
        <v>5.7785097223426076</v>
      </c>
      <c r="D59" s="102">
        <f t="shared" si="8"/>
        <v>7.1381590687761634</v>
      </c>
      <c r="E59" s="102">
        <f t="shared" si="8"/>
        <v>5.0986850491258311</v>
      </c>
      <c r="F59" s="102">
        <f t="shared" si="8"/>
        <v>7.6480275736887453</v>
      </c>
      <c r="G59" s="102">
        <f t="shared" si="3"/>
        <v>14.956142810769101</v>
      </c>
      <c r="H59" s="102">
        <f t="shared" si="4"/>
        <v>13.18578774938889</v>
      </c>
      <c r="I59" s="102">
        <f t="shared" si="4"/>
        <v>6.7619424355840456</v>
      </c>
      <c r="J59" s="102">
        <f t="shared" si="4"/>
        <v>8.6214766053696597</v>
      </c>
      <c r="N59" s="110"/>
      <c r="O59" s="12">
        <v>588387</v>
      </c>
      <c r="P59" s="12">
        <v>588387</v>
      </c>
      <c r="Q59" s="12">
        <v>591546</v>
      </c>
    </row>
    <row r="60" spans="2:17" ht="15" customHeight="1" thickBot="1" x14ac:dyDescent="0.35">
      <c r="B60" s="54" t="s">
        <v>55</v>
      </c>
      <c r="C60" s="102">
        <f t="shared" ref="C60:F60" si="9">+C12/$O60*100000</f>
        <v>12.753266661157033</v>
      </c>
      <c r="D60" s="102">
        <f t="shared" si="9"/>
        <v>8.6000646892670769</v>
      </c>
      <c r="E60" s="102">
        <f t="shared" si="9"/>
        <v>8.3903070139191005</v>
      </c>
      <c r="F60" s="102">
        <f t="shared" si="9"/>
        <v>13.340588152131369</v>
      </c>
      <c r="G60" s="102">
        <f t="shared" si="3"/>
        <v>13.298636617061772</v>
      </c>
      <c r="H60" s="102">
        <f t="shared" si="4"/>
        <v>14.098524842479316</v>
      </c>
      <c r="I60" s="102">
        <f t="shared" si="4"/>
        <v>7.9068878196694081</v>
      </c>
      <c r="J60" s="102">
        <f t="shared" si="4"/>
        <v>11.672072495702459</v>
      </c>
      <c r="N60" s="110"/>
      <c r="O60" s="12">
        <v>2383703</v>
      </c>
      <c r="P60" s="12">
        <v>2383703</v>
      </c>
      <c r="Q60" s="12">
        <v>2390321</v>
      </c>
    </row>
    <row r="61" spans="2:17" ht="15" customHeight="1" thickBot="1" x14ac:dyDescent="0.35">
      <c r="B61" s="54" t="s">
        <v>49</v>
      </c>
      <c r="C61" s="102">
        <f t="shared" ref="C61:F61" si="10">+C13/$O61*100000</f>
        <v>6.6695904103765393</v>
      </c>
      <c r="D61" s="102">
        <f t="shared" si="10"/>
        <v>6.9574863993136562</v>
      </c>
      <c r="E61" s="102">
        <f t="shared" si="10"/>
        <v>10.076359612799088</v>
      </c>
      <c r="F61" s="102">
        <f t="shared" si="10"/>
        <v>12.187596865004611</v>
      </c>
      <c r="G61" s="102">
        <f t="shared" si="3"/>
        <v>12.811371507701699</v>
      </c>
      <c r="H61" s="102">
        <f t="shared" si="4"/>
        <v>12.66952007668144</v>
      </c>
      <c r="I61" s="102">
        <f t="shared" si="4"/>
        <v>7.2600620664129609</v>
      </c>
      <c r="J61" s="102">
        <f t="shared" si="4"/>
        <v>8.0667356293477344</v>
      </c>
      <c r="N61" s="110"/>
      <c r="O61" s="12">
        <v>2084086</v>
      </c>
      <c r="P61" s="12">
        <v>2084086</v>
      </c>
      <c r="Q61" s="12">
        <v>2107420</v>
      </c>
    </row>
    <row r="62" spans="2:17" ht="15" customHeight="1" thickBot="1" x14ac:dyDescent="0.35">
      <c r="B62" s="54" t="s">
        <v>26</v>
      </c>
      <c r="C62" s="102">
        <f t="shared" ref="C62:F62" si="11">+C14/$O62*100000</f>
        <v>21.703467859821668</v>
      </c>
      <c r="D62" s="102">
        <f t="shared" si="11"/>
        <v>28.777659424626517</v>
      </c>
      <c r="E62" s="102">
        <f t="shared" si="11"/>
        <v>16.616124373146267</v>
      </c>
      <c r="F62" s="102">
        <f t="shared" si="11"/>
        <v>23.361283772146241</v>
      </c>
      <c r="G62" s="102">
        <f t="shared" si="3"/>
        <v>23.665005771350739</v>
      </c>
      <c r="H62" s="102">
        <f t="shared" si="4"/>
        <v>25.916625558676184</v>
      </c>
      <c r="I62" s="102">
        <f t="shared" si="4"/>
        <v>16.620848815965932</v>
      </c>
      <c r="J62" s="102">
        <f t="shared" si="4"/>
        <v>25.767893130792817</v>
      </c>
      <c r="N62" s="110"/>
      <c r="O62" s="12">
        <v>7901963</v>
      </c>
      <c r="P62" s="12">
        <v>7901963</v>
      </c>
      <c r="Q62" s="12">
        <v>8068180</v>
      </c>
    </row>
    <row r="63" spans="2:17" ht="15" customHeight="1" thickBot="1" x14ac:dyDescent="0.35">
      <c r="B63" s="54" t="s">
        <v>216</v>
      </c>
      <c r="C63" s="102">
        <f t="shared" ref="C63:F63" si="12">+C15/$O63*100000</f>
        <v>19.362773055838595</v>
      </c>
      <c r="D63" s="102">
        <f t="shared" si="12"/>
        <v>20.896458050360465</v>
      </c>
      <c r="E63" s="102">
        <f t="shared" si="12"/>
        <v>14.55083638552623</v>
      </c>
      <c r="F63" s="102">
        <f t="shared" si="12"/>
        <v>19.362773055838595</v>
      </c>
      <c r="G63" s="102">
        <f t="shared" si="3"/>
        <v>19.880391741489724</v>
      </c>
      <c r="H63" s="102">
        <f t="shared" si="4"/>
        <v>18.771076644395762</v>
      </c>
      <c r="I63" s="102">
        <f t="shared" si="4"/>
        <v>13.24797655817196</v>
      </c>
      <c r="J63" s="102">
        <f t="shared" si="4"/>
        <v>15.990867479370941</v>
      </c>
      <c r="N63" s="110"/>
      <c r="O63" s="12">
        <v>5216195</v>
      </c>
      <c r="P63" s="12">
        <v>5216195</v>
      </c>
      <c r="Q63" s="12">
        <v>5359309</v>
      </c>
    </row>
    <row r="64" spans="2:17" ht="15" customHeight="1" thickBot="1" x14ac:dyDescent="0.35">
      <c r="B64" s="54" t="s">
        <v>21</v>
      </c>
      <c r="C64" s="102">
        <f t="shared" ref="C64:F64" si="13">+C16/$O64*100000</f>
        <v>5.1218526689594857</v>
      </c>
      <c r="D64" s="102">
        <f t="shared" si="13"/>
        <v>7.5879298799399795</v>
      </c>
      <c r="E64" s="102">
        <f t="shared" si="13"/>
        <v>5.7857965334542341</v>
      </c>
      <c r="F64" s="102">
        <f t="shared" si="13"/>
        <v>8.062175497436229</v>
      </c>
      <c r="G64" s="102">
        <f t="shared" si="3"/>
        <v>7.2085333859429808</v>
      </c>
      <c r="H64" s="102">
        <f t="shared" si="4"/>
        <v>7.6052784435037131</v>
      </c>
      <c r="I64" s="102">
        <f t="shared" si="4"/>
        <v>4.5631670661022277</v>
      </c>
      <c r="J64" s="102">
        <f t="shared" si="4"/>
        <v>6.179288735346768</v>
      </c>
      <c r="N64" s="110"/>
      <c r="O64" s="12">
        <v>1054306</v>
      </c>
      <c r="P64" s="12">
        <v>1054306</v>
      </c>
      <c r="Q64" s="12">
        <v>1051901</v>
      </c>
    </row>
    <row r="65" spans="2:17" ht="15" customHeight="1" thickBot="1" x14ac:dyDescent="0.35">
      <c r="B65" s="54" t="s">
        <v>10</v>
      </c>
      <c r="C65" s="102">
        <f t="shared" ref="C65:F65" si="14">+C17/$O65*100000</f>
        <v>6.7051341323185989</v>
      </c>
      <c r="D65" s="102">
        <f t="shared" si="14"/>
        <v>12.928684045188898</v>
      </c>
      <c r="E65" s="102">
        <f t="shared" si="14"/>
        <v>11.224616807141079</v>
      </c>
      <c r="F65" s="102">
        <f t="shared" si="14"/>
        <v>12.521189705655726</v>
      </c>
      <c r="G65" s="102">
        <f t="shared" si="3"/>
        <v>12.410054885783042</v>
      </c>
      <c r="H65" s="102">
        <f t="shared" si="4"/>
        <v>13.55767905833607</v>
      </c>
      <c r="I65" s="102">
        <f t="shared" si="4"/>
        <v>7.2406133390568659</v>
      </c>
      <c r="J65" s="102">
        <f t="shared" si="4"/>
        <v>10.823978103794193</v>
      </c>
      <c r="N65" s="110"/>
      <c r="O65" s="12">
        <v>2699424</v>
      </c>
      <c r="P65" s="12">
        <v>2699424</v>
      </c>
      <c r="Q65" s="12">
        <v>2706953</v>
      </c>
    </row>
    <row r="66" spans="2:17" ht="15" customHeight="1" thickBot="1" x14ac:dyDescent="0.35">
      <c r="B66" s="54" t="s">
        <v>152</v>
      </c>
      <c r="C66" s="102">
        <f t="shared" ref="C66:F66" si="15">+C18/$O66*100000</f>
        <v>9.6188784969752916</v>
      </c>
      <c r="D66" s="102">
        <f t="shared" si="15"/>
        <v>8.1636775140743403</v>
      </c>
      <c r="E66" s="102">
        <f t="shared" si="15"/>
        <v>7.0722767768986268</v>
      </c>
      <c r="F66" s="102">
        <f t="shared" si="15"/>
        <v>9.5897744773172739</v>
      </c>
      <c r="G66" s="102">
        <f t="shared" si="3"/>
        <v>10.550207126031902</v>
      </c>
      <c r="H66" s="102">
        <f t="shared" si="4"/>
        <v>11.773805224424171</v>
      </c>
      <c r="I66" s="102">
        <f t="shared" si="4"/>
        <v>7.7925305336140731</v>
      </c>
      <c r="J66" s="102">
        <f t="shared" si="4"/>
        <v>9.2093542669984476</v>
      </c>
      <c r="N66" s="110"/>
      <c r="O66" s="12">
        <v>6871903</v>
      </c>
      <c r="P66" s="12">
        <v>6871903</v>
      </c>
      <c r="Q66" s="12">
        <v>7058041</v>
      </c>
    </row>
    <row r="67" spans="2:17" ht="14" thickBot="1" x14ac:dyDescent="0.35">
      <c r="B67" s="54" t="s">
        <v>153</v>
      </c>
      <c r="C67" s="102">
        <f t="shared" ref="C67:F67" si="16">+C19/$O67*100000</f>
        <v>11.08467402035971</v>
      </c>
      <c r="D67" s="102">
        <f t="shared" si="16"/>
        <v>11.213565578735986</v>
      </c>
      <c r="E67" s="102">
        <f t="shared" si="16"/>
        <v>8.571288632022334</v>
      </c>
      <c r="F67" s="102">
        <f t="shared" si="16"/>
        <v>19.333733756441358</v>
      </c>
      <c r="G67" s="102">
        <f t="shared" si="3"/>
        <v>21.718227586402456</v>
      </c>
      <c r="H67" s="102">
        <f t="shared" si="4"/>
        <v>23.489513202058696</v>
      </c>
      <c r="I67" s="102">
        <f t="shared" si="4"/>
        <v>12.760519334091347</v>
      </c>
      <c r="J67" s="102">
        <f t="shared" si="4"/>
        <v>18.728125390830584</v>
      </c>
      <c r="N67" s="110"/>
      <c r="O67" s="12">
        <v>1551692</v>
      </c>
      <c r="P67" s="12">
        <v>1551692</v>
      </c>
      <c r="Q67" s="12">
        <v>1575171</v>
      </c>
    </row>
    <row r="68" spans="2:17" ht="14" thickBot="1" x14ac:dyDescent="0.35">
      <c r="B68" s="54" t="s">
        <v>154</v>
      </c>
      <c r="C68" s="102">
        <f t="shared" ref="C68:F68" si="17">+C20/$O68*100000</f>
        <v>4.4632562429796705</v>
      </c>
      <c r="D68" s="102">
        <f t="shared" si="17"/>
        <v>6.9924347806681491</v>
      </c>
      <c r="E68" s="102">
        <f t="shared" si="17"/>
        <v>4.6120314510789919</v>
      </c>
      <c r="F68" s="102">
        <f t="shared" si="17"/>
        <v>3.8681554105823803</v>
      </c>
      <c r="G68" s="102">
        <f t="shared" si="3"/>
        <v>8.6289620697606946</v>
      </c>
      <c r="H68" s="102">
        <f t="shared" si="4"/>
        <v>4.8508296388630834</v>
      </c>
      <c r="I68" s="102">
        <f t="shared" si="4"/>
        <v>3.5278761009913335</v>
      </c>
      <c r="J68" s="102">
        <f t="shared" si="4"/>
        <v>6.0267883391935273</v>
      </c>
      <c r="N68" s="110"/>
      <c r="O68" s="12">
        <v>672155</v>
      </c>
      <c r="P68" s="12">
        <v>672155</v>
      </c>
      <c r="Q68" s="12">
        <v>680296</v>
      </c>
    </row>
    <row r="69" spans="2:17" ht="14" thickBot="1" x14ac:dyDescent="0.35">
      <c r="B69" s="54" t="s">
        <v>51</v>
      </c>
      <c r="C69" s="102">
        <f t="shared" ref="C69:F69" si="18">+C21/$O69*100000</f>
        <v>5.3693043637554805</v>
      </c>
      <c r="D69" s="102">
        <f t="shared" si="18"/>
        <v>7.8960358290521784</v>
      </c>
      <c r="E69" s="102">
        <f t="shared" si="18"/>
        <v>6.4070690727166246</v>
      </c>
      <c r="F69" s="102">
        <f t="shared" si="18"/>
        <v>7.0838721437782404</v>
      </c>
      <c r="G69" s="102">
        <f t="shared" si="3"/>
        <v>5.6400255921801268</v>
      </c>
      <c r="H69" s="102">
        <f t="shared" si="4"/>
        <v>6.4478314465217306</v>
      </c>
      <c r="I69" s="102">
        <f t="shared" si="4"/>
        <v>6.8060443046618264</v>
      </c>
      <c r="J69" s="102">
        <f t="shared" si="4"/>
        <v>8.3732255590247462</v>
      </c>
      <c r="N69" s="110"/>
      <c r="O69" s="12">
        <v>2216302</v>
      </c>
      <c r="P69" s="12">
        <v>2216302</v>
      </c>
      <c r="Q69" s="12">
        <v>2233309</v>
      </c>
    </row>
    <row r="70" spans="2:17" ht="20.25" customHeight="1" thickBot="1" x14ac:dyDescent="0.35">
      <c r="B70" s="54" t="s">
        <v>11</v>
      </c>
      <c r="C70" s="102">
        <f t="shared" ref="C70:F70" si="19">+C22/$O70*100000</f>
        <v>7.4468943347751351</v>
      </c>
      <c r="D70" s="102">
        <f t="shared" si="19"/>
        <v>12.101203294009593</v>
      </c>
      <c r="E70" s="102">
        <f t="shared" si="19"/>
        <v>13.652639613754413</v>
      </c>
      <c r="F70" s="102">
        <f t="shared" si="19"/>
        <v>14.583501405601305</v>
      </c>
      <c r="G70" s="102">
        <f t="shared" si="3"/>
        <v>17.376086781141979</v>
      </c>
      <c r="H70" s="102">
        <f t="shared" si="4"/>
        <v>12.605145358846967</v>
      </c>
      <c r="I70" s="102">
        <f t="shared" si="4"/>
        <v>8.608391952383295</v>
      </c>
      <c r="J70" s="102">
        <f t="shared" si="4"/>
        <v>14.757243346942792</v>
      </c>
      <c r="N70" s="110"/>
      <c r="O70" s="12">
        <v>322282</v>
      </c>
      <c r="P70" s="12">
        <v>322282</v>
      </c>
      <c r="Q70" s="12">
        <v>325264</v>
      </c>
    </row>
    <row r="71" spans="2:17" ht="15" customHeight="1" thickBot="1" x14ac:dyDescent="0.35">
      <c r="B71" s="56" t="s">
        <v>22</v>
      </c>
      <c r="C71" s="103">
        <f t="shared" ref="C71:F71" si="20">+C23/$O71*100000</f>
        <v>13.681918702866762</v>
      </c>
      <c r="D71" s="103">
        <f t="shared" si="20"/>
        <v>15.137663206895752</v>
      </c>
      <c r="E71" s="103">
        <f t="shared" si="20"/>
        <v>11.383922021506713</v>
      </c>
      <c r="F71" s="103">
        <f t="shared" si="20"/>
        <v>15.237485687172027</v>
      </c>
      <c r="G71" s="103">
        <f t="shared" si="3"/>
        <v>15.439210282730331</v>
      </c>
      <c r="H71" s="103">
        <f t="shared" si="4"/>
        <v>16.086766073317744</v>
      </c>
      <c r="I71" s="103">
        <f t="shared" si="4"/>
        <v>10.877522842951665</v>
      </c>
      <c r="J71" s="103">
        <f t="shared" si="4"/>
        <v>14.30800009221713</v>
      </c>
      <c r="N71" s="110"/>
      <c r="O71" s="12">
        <v>48085361</v>
      </c>
      <c r="P71" s="12">
        <v>48085361</v>
      </c>
      <c r="Q71" s="12">
        <v>48797875</v>
      </c>
    </row>
    <row r="72" spans="2:17" ht="15" customHeight="1" thickBot="1" x14ac:dyDescent="0.35">
      <c r="C72" s="102"/>
      <c r="D72" s="102"/>
      <c r="E72" s="102"/>
      <c r="F72" s="102"/>
      <c r="G72" s="102"/>
      <c r="H72" s="109"/>
    </row>
    <row r="73" spans="2:17" ht="15" customHeight="1" thickBot="1" x14ac:dyDescent="0.35">
      <c r="C73" s="102"/>
      <c r="D73" s="102"/>
      <c r="E73" s="102"/>
      <c r="F73" s="102"/>
      <c r="G73" s="102"/>
      <c r="H73" s="109"/>
    </row>
    <row r="74" spans="2:17" ht="15" customHeight="1" x14ac:dyDescent="0.3"/>
    <row r="75" spans="2:17" ht="15" customHeight="1" x14ac:dyDescent="0.3"/>
    <row r="76" spans="2:17" ht="15" customHeight="1" x14ac:dyDescent="0.3"/>
    <row r="77" spans="2:17" ht="15" customHeight="1" x14ac:dyDescent="0.3"/>
    <row r="78" spans="2:17" ht="15" customHeight="1" x14ac:dyDescent="0.3"/>
    <row r="79" spans="2:17" ht="15" customHeight="1" x14ac:dyDescent="0.3"/>
    <row r="80" spans="2:17"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sheetData>
  <mergeCells count="1">
    <mergeCell ref="B25:F25"/>
  </mergeCells>
  <pageMargins left="0.7" right="0.7" top="0.75" bottom="0.75" header="0.3" footer="0.3"/>
  <pageSetup paperSize="9" orientation="landscape"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AB75"/>
  <sheetViews>
    <sheetView topLeftCell="A34" zoomScaleNormal="100" workbookViewId="0">
      <selection activeCell="B5" sqref="B5:J23"/>
    </sheetView>
  </sheetViews>
  <sheetFormatPr baseColWidth="10" defaultRowHeight="13.5" x14ac:dyDescent="0.3"/>
  <cols>
    <col min="1" max="1" width="10.36328125" style="12" customWidth="1"/>
    <col min="2" max="2" width="32.90625" bestFit="1" customWidth="1"/>
    <col min="3" max="13" width="12.36328125" customWidth="1"/>
    <col min="14" max="14" width="13" customWidth="1"/>
    <col min="15" max="15" width="16.36328125" hidden="1" customWidth="1"/>
    <col min="16" max="16" width="12" hidden="1" customWidth="1"/>
    <col min="17" max="17" width="13.90625" hidden="1" customWidth="1"/>
    <col min="18" max="18" width="12.36328125" customWidth="1"/>
    <col min="19" max="19" width="12" customWidth="1"/>
    <col min="20" max="20" width="12.6328125" hidden="1" customWidth="1"/>
    <col min="21" max="55" width="12.36328125" customWidth="1"/>
  </cols>
  <sheetData>
    <row r="2" spans="1:12" ht="40.5" customHeight="1" x14ac:dyDescent="0.3">
      <c r="B2" s="10"/>
      <c r="C2" s="52"/>
    </row>
    <row r="3" spans="1:12" ht="27.9" customHeight="1" x14ac:dyDescent="0.3">
      <c r="B3" s="53"/>
      <c r="C3" s="52"/>
      <c r="D3" s="12"/>
      <c r="E3" s="12"/>
      <c r="F3" s="12"/>
      <c r="G3" s="12"/>
      <c r="H3" s="12"/>
      <c r="I3" s="12"/>
      <c r="J3" s="12"/>
      <c r="K3" s="12"/>
      <c r="L3" s="12"/>
    </row>
    <row r="4" spans="1:12" ht="15" x14ac:dyDescent="0.3">
      <c r="B4" s="53"/>
      <c r="C4" s="52"/>
      <c r="D4" s="12"/>
      <c r="E4" s="12"/>
      <c r="F4" s="12"/>
      <c r="G4" s="12"/>
      <c r="H4" s="12"/>
      <c r="I4" s="12"/>
      <c r="J4" s="12"/>
      <c r="K4" s="12"/>
      <c r="L4" s="12"/>
    </row>
    <row r="5" spans="1:12" ht="39" customHeight="1" x14ac:dyDescent="0.3">
      <c r="B5" s="12"/>
      <c r="C5" s="38" t="s">
        <v>237</v>
      </c>
      <c r="D5" s="38" t="s">
        <v>240</v>
      </c>
      <c r="E5" s="38" t="s">
        <v>241</v>
      </c>
      <c r="F5" s="60" t="s">
        <v>256</v>
      </c>
      <c r="G5" s="38" t="s">
        <v>257</v>
      </c>
      <c r="H5" s="38" t="s">
        <v>263</v>
      </c>
      <c r="I5" s="38" t="s">
        <v>267</v>
      </c>
      <c r="J5" s="38" t="s">
        <v>271</v>
      </c>
    </row>
    <row r="6" spans="1:12" ht="17.149999999999999" customHeight="1" thickBot="1" x14ac:dyDescent="0.35">
      <c r="B6" s="54" t="s">
        <v>52</v>
      </c>
      <c r="C6" s="40">
        <v>323</v>
      </c>
      <c r="D6" s="40">
        <v>316</v>
      </c>
      <c r="E6" s="40">
        <v>243</v>
      </c>
      <c r="F6" s="40">
        <v>253</v>
      </c>
      <c r="G6" s="40">
        <v>284</v>
      </c>
      <c r="H6" s="40">
        <v>287</v>
      </c>
      <c r="I6" s="40">
        <v>219</v>
      </c>
      <c r="J6" s="40">
        <v>204</v>
      </c>
    </row>
    <row r="7" spans="1:12" ht="17.149999999999999" customHeight="1" thickBot="1" x14ac:dyDescent="0.35">
      <c r="B7" s="54" t="s">
        <v>53</v>
      </c>
      <c r="C7" s="40">
        <v>42</v>
      </c>
      <c r="D7" s="40">
        <v>24</v>
      </c>
      <c r="E7" s="40">
        <v>26</v>
      </c>
      <c r="F7" s="40">
        <v>39</v>
      </c>
      <c r="G7" s="40">
        <v>25</v>
      </c>
      <c r="H7" s="40">
        <v>28</v>
      </c>
      <c r="I7" s="40">
        <v>14</v>
      </c>
      <c r="J7" s="40">
        <v>25</v>
      </c>
    </row>
    <row r="8" spans="1:12" ht="17.149999999999999" customHeight="1" thickBot="1" x14ac:dyDescent="0.35">
      <c r="B8" s="54" t="s">
        <v>151</v>
      </c>
      <c r="C8" s="40">
        <v>9</v>
      </c>
      <c r="D8" s="40">
        <v>12</v>
      </c>
      <c r="E8" s="40">
        <v>9</v>
      </c>
      <c r="F8" s="40">
        <v>16</v>
      </c>
      <c r="G8" s="40">
        <v>25</v>
      </c>
      <c r="H8" s="40">
        <v>30</v>
      </c>
      <c r="I8" s="40">
        <v>13</v>
      </c>
      <c r="J8" s="40">
        <v>20</v>
      </c>
    </row>
    <row r="9" spans="1:12" ht="17.149999999999999" customHeight="1" thickBot="1" x14ac:dyDescent="0.35">
      <c r="B9" s="54" t="s">
        <v>47</v>
      </c>
      <c r="C9" s="40">
        <v>19</v>
      </c>
      <c r="D9" s="40">
        <v>40</v>
      </c>
      <c r="E9" s="40">
        <v>16</v>
      </c>
      <c r="F9" s="40">
        <v>18</v>
      </c>
      <c r="G9" s="40">
        <v>15</v>
      </c>
      <c r="H9" s="40">
        <v>30</v>
      </c>
      <c r="I9" s="40">
        <v>31</v>
      </c>
      <c r="J9" s="40">
        <v>20</v>
      </c>
    </row>
    <row r="10" spans="1:12" ht="17.149999999999999" customHeight="1" thickBot="1" x14ac:dyDescent="0.35">
      <c r="B10" s="54" t="s">
        <v>8</v>
      </c>
      <c r="C10" s="40">
        <v>38</v>
      </c>
      <c r="D10" s="40">
        <v>100</v>
      </c>
      <c r="E10" s="40">
        <v>48</v>
      </c>
      <c r="F10" s="40">
        <v>97</v>
      </c>
      <c r="G10" s="40">
        <v>114</v>
      </c>
      <c r="H10" s="40">
        <v>72</v>
      </c>
      <c r="I10" s="40">
        <v>43</v>
      </c>
      <c r="J10" s="40">
        <v>77</v>
      </c>
    </row>
    <row r="11" spans="1:12" ht="17.149999999999999" customHeight="1" thickBot="1" x14ac:dyDescent="0.3">
      <c r="A11" s="67"/>
      <c r="B11" s="54" t="s">
        <v>9</v>
      </c>
      <c r="C11" s="40">
        <v>9</v>
      </c>
      <c r="D11" s="40">
        <v>4</v>
      </c>
      <c r="E11" s="40">
        <v>2</v>
      </c>
      <c r="F11" s="40">
        <v>3</v>
      </c>
      <c r="G11" s="40">
        <v>10</v>
      </c>
      <c r="H11" s="40">
        <v>13</v>
      </c>
      <c r="I11" s="40">
        <v>2</v>
      </c>
      <c r="J11" s="40">
        <v>9</v>
      </c>
    </row>
    <row r="12" spans="1:12" ht="17.149999999999999" customHeight="1" thickBot="1" x14ac:dyDescent="0.3">
      <c r="A12" s="67"/>
      <c r="B12" s="54" t="s">
        <v>54</v>
      </c>
      <c r="C12" s="40">
        <v>54</v>
      </c>
      <c r="D12" s="40">
        <v>32</v>
      </c>
      <c r="E12" s="40">
        <v>28</v>
      </c>
      <c r="F12" s="40">
        <v>62</v>
      </c>
      <c r="G12" s="40">
        <v>60</v>
      </c>
      <c r="H12" s="40">
        <v>58</v>
      </c>
      <c r="I12" s="40">
        <v>22</v>
      </c>
      <c r="J12" s="40">
        <v>57</v>
      </c>
    </row>
    <row r="13" spans="1:12" ht="17.149999999999999" customHeight="1" thickBot="1" x14ac:dyDescent="0.3">
      <c r="A13" s="67"/>
      <c r="B13" s="54" t="s">
        <v>49</v>
      </c>
      <c r="C13" s="40">
        <v>18</v>
      </c>
      <c r="D13" s="40">
        <v>34</v>
      </c>
      <c r="E13" s="40">
        <v>43</v>
      </c>
      <c r="F13" s="40">
        <v>35</v>
      </c>
      <c r="G13" s="40">
        <v>52</v>
      </c>
      <c r="H13" s="40">
        <v>47</v>
      </c>
      <c r="I13" s="40">
        <v>39</v>
      </c>
      <c r="J13" s="40">
        <v>36</v>
      </c>
    </row>
    <row r="14" spans="1:12" ht="17.149999999999999" customHeight="1" thickBot="1" x14ac:dyDescent="0.3">
      <c r="A14" s="67"/>
      <c r="B14" s="54" t="s">
        <v>26</v>
      </c>
      <c r="C14" s="40">
        <v>299</v>
      </c>
      <c r="D14" s="40">
        <v>415</v>
      </c>
      <c r="E14" s="40">
        <v>209</v>
      </c>
      <c r="F14" s="40">
        <v>341</v>
      </c>
      <c r="G14" s="40">
        <v>283</v>
      </c>
      <c r="H14" s="40">
        <v>322</v>
      </c>
      <c r="I14" s="40">
        <v>203</v>
      </c>
      <c r="J14" s="40">
        <v>313</v>
      </c>
    </row>
    <row r="15" spans="1:12" ht="17.149999999999999" customHeight="1" thickBot="1" x14ac:dyDescent="0.3">
      <c r="A15" s="67"/>
      <c r="B15" s="54" t="s">
        <v>48</v>
      </c>
      <c r="C15" s="40">
        <v>304</v>
      </c>
      <c r="D15" s="40">
        <v>251</v>
      </c>
      <c r="E15" s="40">
        <v>155</v>
      </c>
      <c r="F15" s="40">
        <v>339</v>
      </c>
      <c r="G15" s="40">
        <v>281</v>
      </c>
      <c r="H15" s="40">
        <v>253</v>
      </c>
      <c r="I15" s="40">
        <v>167</v>
      </c>
      <c r="J15" s="40">
        <v>214</v>
      </c>
    </row>
    <row r="16" spans="1:12" ht="17.149999999999999" customHeight="1" thickBot="1" x14ac:dyDescent="0.35">
      <c r="B16" s="54" t="s">
        <v>21</v>
      </c>
      <c r="C16" s="40">
        <v>11</v>
      </c>
      <c r="D16" s="40">
        <v>25</v>
      </c>
      <c r="E16" s="40">
        <v>10</v>
      </c>
      <c r="F16" s="40">
        <v>19</v>
      </c>
      <c r="G16" s="40">
        <v>12</v>
      </c>
      <c r="H16" s="40">
        <v>16</v>
      </c>
      <c r="I16" s="40">
        <v>7</v>
      </c>
      <c r="J16" s="40">
        <v>7</v>
      </c>
    </row>
    <row r="17" spans="2:10" ht="17.149999999999999" customHeight="1" thickBot="1" x14ac:dyDescent="0.35">
      <c r="B17" s="54" t="s">
        <v>10</v>
      </c>
      <c r="C17" s="40">
        <v>28</v>
      </c>
      <c r="D17" s="40">
        <v>60</v>
      </c>
      <c r="E17" s="40">
        <v>32</v>
      </c>
      <c r="F17" s="40">
        <v>44</v>
      </c>
      <c r="G17" s="40">
        <v>47</v>
      </c>
      <c r="H17" s="40">
        <v>69</v>
      </c>
      <c r="I17" s="40">
        <v>27</v>
      </c>
      <c r="J17" s="40">
        <v>38</v>
      </c>
    </row>
    <row r="18" spans="2:10" ht="17.149999999999999" customHeight="1" thickBot="1" x14ac:dyDescent="0.35">
      <c r="B18" s="54" t="s">
        <v>152</v>
      </c>
      <c r="C18" s="40">
        <v>72</v>
      </c>
      <c r="D18" s="40">
        <v>62</v>
      </c>
      <c r="E18" s="40">
        <v>74</v>
      </c>
      <c r="F18" s="40">
        <v>72</v>
      </c>
      <c r="G18" s="40">
        <v>89</v>
      </c>
      <c r="H18" s="40">
        <v>80</v>
      </c>
      <c r="I18" s="40">
        <v>60</v>
      </c>
      <c r="J18" s="40">
        <v>64</v>
      </c>
    </row>
    <row r="19" spans="2:10" ht="17.149999999999999" customHeight="1" thickBot="1" x14ac:dyDescent="0.35">
      <c r="B19" s="54" t="s">
        <v>153</v>
      </c>
      <c r="C19" s="40">
        <v>66</v>
      </c>
      <c r="D19" s="40">
        <v>76</v>
      </c>
      <c r="E19" s="40">
        <v>45</v>
      </c>
      <c r="F19" s="40">
        <v>128</v>
      </c>
      <c r="G19" s="40">
        <v>129</v>
      </c>
      <c r="H19" s="40">
        <v>129</v>
      </c>
      <c r="I19" s="40">
        <v>57</v>
      </c>
      <c r="J19" s="40">
        <v>108</v>
      </c>
    </row>
    <row r="20" spans="2:10" ht="17.149999999999999" customHeight="1" thickBot="1" x14ac:dyDescent="0.35">
      <c r="B20" s="54" t="s">
        <v>154</v>
      </c>
      <c r="C20" s="40">
        <v>5</v>
      </c>
      <c r="D20" s="40">
        <v>10</v>
      </c>
      <c r="E20" s="40">
        <v>0</v>
      </c>
      <c r="F20" s="40">
        <v>6</v>
      </c>
      <c r="G20" s="40">
        <v>6</v>
      </c>
      <c r="H20" s="40">
        <v>3</v>
      </c>
      <c r="I20" s="40">
        <v>0</v>
      </c>
      <c r="J20" s="40">
        <v>8</v>
      </c>
    </row>
    <row r="21" spans="2:10" ht="17.149999999999999" customHeight="1" thickBot="1" x14ac:dyDescent="0.35">
      <c r="B21" s="54" t="s">
        <v>51</v>
      </c>
      <c r="C21" s="40">
        <v>9</v>
      </c>
      <c r="D21" s="40">
        <v>25</v>
      </c>
      <c r="E21" s="40">
        <v>11</v>
      </c>
      <c r="F21" s="40">
        <v>10</v>
      </c>
      <c r="G21" s="40">
        <v>11</v>
      </c>
      <c r="H21" s="40">
        <v>27</v>
      </c>
      <c r="I21" s="40">
        <v>19</v>
      </c>
      <c r="J21" s="40">
        <v>21</v>
      </c>
    </row>
    <row r="22" spans="2:10" ht="17.149999999999999" customHeight="1" thickBot="1" x14ac:dyDescent="0.35">
      <c r="B22" s="54" t="s">
        <v>11</v>
      </c>
      <c r="C22" s="40">
        <v>2</v>
      </c>
      <c r="D22" s="40">
        <v>11</v>
      </c>
      <c r="E22" s="40">
        <v>12</v>
      </c>
      <c r="F22" s="40">
        <v>10</v>
      </c>
      <c r="G22" s="40">
        <v>5</v>
      </c>
      <c r="H22" s="40">
        <v>5</v>
      </c>
      <c r="I22" s="40">
        <v>4</v>
      </c>
      <c r="J22" s="40">
        <v>8</v>
      </c>
    </row>
    <row r="23" spans="2:10" ht="17.149999999999999" customHeight="1" thickBot="1" x14ac:dyDescent="0.35">
      <c r="B23" s="56" t="s">
        <v>22</v>
      </c>
      <c r="C23" s="57">
        <v>1308</v>
      </c>
      <c r="D23" s="57">
        <v>1497</v>
      </c>
      <c r="E23" s="57">
        <v>963</v>
      </c>
      <c r="F23" s="57">
        <v>1492</v>
      </c>
      <c r="G23" s="57">
        <v>1448</v>
      </c>
      <c r="H23" s="57">
        <v>1469</v>
      </c>
      <c r="I23" s="57">
        <v>927</v>
      </c>
      <c r="J23" s="57">
        <v>1229</v>
      </c>
    </row>
    <row r="24" spans="2:10" ht="15" customHeight="1" x14ac:dyDescent="0.3">
      <c r="J24" s="92"/>
    </row>
    <row r="25" spans="2:10" ht="15" customHeight="1" x14ac:dyDescent="0.3"/>
    <row r="26" spans="2:10" ht="15" customHeight="1" x14ac:dyDescent="0.3">
      <c r="B26" s="58"/>
      <c r="C26" s="63"/>
      <c r="D26" s="63"/>
      <c r="E26" s="63"/>
      <c r="F26" s="63"/>
      <c r="G26" s="63"/>
      <c r="H26" s="63"/>
    </row>
    <row r="27" spans="2:10" ht="15" customHeight="1" x14ac:dyDescent="0.3">
      <c r="B27" s="53"/>
      <c r="C27" s="12"/>
      <c r="D27" s="12"/>
      <c r="E27" s="12"/>
    </row>
    <row r="28" spans="2:10" ht="15" customHeight="1" x14ac:dyDescent="0.3"/>
    <row r="29" spans="2:10" ht="39" customHeight="1" x14ac:dyDescent="0.3">
      <c r="B29" s="12"/>
      <c r="C29" s="39" t="s">
        <v>258</v>
      </c>
      <c r="D29" s="39" t="s">
        <v>264</v>
      </c>
      <c r="E29" s="39" t="s">
        <v>268</v>
      </c>
      <c r="F29" s="39" t="s">
        <v>272</v>
      </c>
    </row>
    <row r="30" spans="2:10" ht="17.149999999999999" customHeight="1" thickBot="1" x14ac:dyDescent="0.35">
      <c r="B30" s="54" t="s">
        <v>52</v>
      </c>
      <c r="C30" s="36">
        <f t="shared" ref="C30:F47" si="0">+(G6-C6)/C6</f>
        <v>-0.12074303405572756</v>
      </c>
      <c r="D30" s="36">
        <f t="shared" si="0"/>
        <v>-9.1772151898734181E-2</v>
      </c>
      <c r="E30" s="36">
        <f t="shared" si="0"/>
        <v>-9.8765432098765427E-2</v>
      </c>
      <c r="F30" s="36">
        <f t="shared" si="0"/>
        <v>-0.19367588932806323</v>
      </c>
    </row>
    <row r="31" spans="2:10" ht="17.149999999999999" customHeight="1" thickBot="1" x14ac:dyDescent="0.35">
      <c r="B31" s="54" t="s">
        <v>53</v>
      </c>
      <c r="C31" s="36">
        <f t="shared" si="0"/>
        <v>-0.40476190476190477</v>
      </c>
      <c r="D31" s="36">
        <f t="shared" si="0"/>
        <v>0.16666666666666666</v>
      </c>
      <c r="E31" s="36">
        <f t="shared" si="0"/>
        <v>-0.46153846153846156</v>
      </c>
      <c r="F31" s="36">
        <f t="shared" si="0"/>
        <v>-0.35897435897435898</v>
      </c>
    </row>
    <row r="32" spans="2:10" ht="17.149999999999999" customHeight="1" thickBot="1" x14ac:dyDescent="0.35">
      <c r="B32" s="54" t="s">
        <v>151</v>
      </c>
      <c r="C32" s="36">
        <f t="shared" si="0"/>
        <v>1.7777777777777777</v>
      </c>
      <c r="D32" s="36">
        <f t="shared" si="0"/>
        <v>1.5</v>
      </c>
      <c r="E32" s="36">
        <f t="shared" si="0"/>
        <v>0.44444444444444442</v>
      </c>
      <c r="F32" s="36">
        <f t="shared" si="0"/>
        <v>0.25</v>
      </c>
    </row>
    <row r="33" spans="2:6" ht="17.149999999999999" customHeight="1" thickBot="1" x14ac:dyDescent="0.35">
      <c r="B33" s="54" t="s">
        <v>47</v>
      </c>
      <c r="C33" s="36">
        <f t="shared" si="0"/>
        <v>-0.21052631578947367</v>
      </c>
      <c r="D33" s="36">
        <f t="shared" si="0"/>
        <v>-0.25</v>
      </c>
      <c r="E33" s="36">
        <f t="shared" si="0"/>
        <v>0.9375</v>
      </c>
      <c r="F33" s="36">
        <f t="shared" si="0"/>
        <v>0.1111111111111111</v>
      </c>
    </row>
    <row r="34" spans="2:6" ht="17.149999999999999" customHeight="1" thickBot="1" x14ac:dyDescent="0.35">
      <c r="B34" s="54" t="s">
        <v>8</v>
      </c>
      <c r="C34" s="36">
        <f t="shared" si="0"/>
        <v>2</v>
      </c>
      <c r="D34" s="36">
        <f t="shared" si="0"/>
        <v>-0.28000000000000003</v>
      </c>
      <c r="E34" s="36">
        <f t="shared" si="0"/>
        <v>-0.10416666666666667</v>
      </c>
      <c r="F34" s="36">
        <f t="shared" si="0"/>
        <v>-0.20618556701030927</v>
      </c>
    </row>
    <row r="35" spans="2:6" ht="17.149999999999999" customHeight="1" thickBot="1" x14ac:dyDescent="0.35">
      <c r="B35" s="54" t="s">
        <v>9</v>
      </c>
      <c r="C35" s="36">
        <f t="shared" si="0"/>
        <v>0.1111111111111111</v>
      </c>
      <c r="D35" s="36">
        <f t="shared" si="0"/>
        <v>2.25</v>
      </c>
      <c r="E35" s="36">
        <f t="shared" si="0"/>
        <v>0</v>
      </c>
      <c r="F35" s="36">
        <f t="shared" si="0"/>
        <v>2</v>
      </c>
    </row>
    <row r="36" spans="2:6" ht="17.149999999999999" customHeight="1" thickBot="1" x14ac:dyDescent="0.35">
      <c r="B36" s="54" t="s">
        <v>54</v>
      </c>
      <c r="C36" s="36">
        <f t="shared" si="0"/>
        <v>0.1111111111111111</v>
      </c>
      <c r="D36" s="36">
        <f t="shared" si="0"/>
        <v>0.8125</v>
      </c>
      <c r="E36" s="36">
        <f t="shared" si="0"/>
        <v>-0.21428571428571427</v>
      </c>
      <c r="F36" s="36">
        <f t="shared" si="0"/>
        <v>-8.0645161290322578E-2</v>
      </c>
    </row>
    <row r="37" spans="2:6" ht="17.149999999999999" customHeight="1" thickBot="1" x14ac:dyDescent="0.35">
      <c r="B37" s="54" t="s">
        <v>49</v>
      </c>
      <c r="C37" s="36">
        <f t="shared" si="0"/>
        <v>1.8888888888888888</v>
      </c>
      <c r="D37" s="36">
        <f t="shared" si="0"/>
        <v>0.38235294117647056</v>
      </c>
      <c r="E37" s="36">
        <f t="shared" si="0"/>
        <v>-9.3023255813953487E-2</v>
      </c>
      <c r="F37" s="36">
        <f t="shared" si="0"/>
        <v>2.8571428571428571E-2</v>
      </c>
    </row>
    <row r="38" spans="2:6" ht="17.149999999999999" customHeight="1" thickBot="1" x14ac:dyDescent="0.35">
      <c r="B38" s="54" t="s">
        <v>26</v>
      </c>
      <c r="C38" s="36">
        <f t="shared" si="0"/>
        <v>-5.3511705685618728E-2</v>
      </c>
      <c r="D38" s="36">
        <f t="shared" si="0"/>
        <v>-0.22409638554216868</v>
      </c>
      <c r="E38" s="36">
        <f t="shared" si="0"/>
        <v>-2.8708133971291867E-2</v>
      </c>
      <c r="F38" s="36">
        <f t="shared" si="0"/>
        <v>-8.2111436950146624E-2</v>
      </c>
    </row>
    <row r="39" spans="2:6" ht="17.149999999999999" customHeight="1" thickBot="1" x14ac:dyDescent="0.35">
      <c r="B39" s="54" t="s">
        <v>48</v>
      </c>
      <c r="C39" s="36">
        <f t="shared" si="0"/>
        <v>-7.5657894736842105E-2</v>
      </c>
      <c r="D39" s="36">
        <f t="shared" si="0"/>
        <v>7.9681274900398405E-3</v>
      </c>
      <c r="E39" s="36">
        <f t="shared" si="0"/>
        <v>7.7419354838709681E-2</v>
      </c>
      <c r="F39" s="36">
        <f t="shared" si="0"/>
        <v>-0.36873156342182889</v>
      </c>
    </row>
    <row r="40" spans="2:6" ht="17.149999999999999" customHeight="1" thickBot="1" x14ac:dyDescent="0.35">
      <c r="B40" s="54" t="s">
        <v>21</v>
      </c>
      <c r="C40" s="36">
        <f t="shared" si="0"/>
        <v>9.0909090909090912E-2</v>
      </c>
      <c r="D40" s="36">
        <f t="shared" si="0"/>
        <v>-0.36</v>
      </c>
      <c r="E40" s="36">
        <f t="shared" si="0"/>
        <v>-0.3</v>
      </c>
      <c r="F40" s="36">
        <f t="shared" si="0"/>
        <v>-0.63157894736842102</v>
      </c>
    </row>
    <row r="41" spans="2:6" ht="17.149999999999999" customHeight="1" thickBot="1" x14ac:dyDescent="0.35">
      <c r="B41" s="54" t="s">
        <v>10</v>
      </c>
      <c r="C41" s="36">
        <f t="shared" si="0"/>
        <v>0.6785714285714286</v>
      </c>
      <c r="D41" s="36">
        <f t="shared" si="0"/>
        <v>0.15</v>
      </c>
      <c r="E41" s="36">
        <f t="shared" si="0"/>
        <v>-0.15625</v>
      </c>
      <c r="F41" s="36">
        <f t="shared" si="0"/>
        <v>-0.13636363636363635</v>
      </c>
    </row>
    <row r="42" spans="2:6" ht="17.149999999999999" customHeight="1" thickBot="1" x14ac:dyDescent="0.35">
      <c r="B42" s="54" t="s">
        <v>152</v>
      </c>
      <c r="C42" s="36">
        <f t="shared" si="0"/>
        <v>0.2361111111111111</v>
      </c>
      <c r="D42" s="36">
        <f t="shared" si="0"/>
        <v>0.29032258064516131</v>
      </c>
      <c r="E42" s="36">
        <f t="shared" si="0"/>
        <v>-0.1891891891891892</v>
      </c>
      <c r="F42" s="36">
        <f t="shared" si="0"/>
        <v>-0.1111111111111111</v>
      </c>
    </row>
    <row r="43" spans="2:6" ht="17.149999999999999" customHeight="1" thickBot="1" x14ac:dyDescent="0.35">
      <c r="B43" s="54" t="s">
        <v>153</v>
      </c>
      <c r="C43" s="36">
        <f t="shared" si="0"/>
        <v>0.95454545454545459</v>
      </c>
      <c r="D43" s="36">
        <f t="shared" si="0"/>
        <v>0.69736842105263153</v>
      </c>
      <c r="E43" s="36">
        <f t="shared" si="0"/>
        <v>0.26666666666666666</v>
      </c>
      <c r="F43" s="36">
        <f t="shared" si="0"/>
        <v>-0.15625</v>
      </c>
    </row>
    <row r="44" spans="2:6" ht="17.149999999999999" customHeight="1" thickBot="1" x14ac:dyDescent="0.35">
      <c r="B44" s="54" t="s">
        <v>154</v>
      </c>
      <c r="C44" s="36">
        <f t="shared" si="0"/>
        <v>0.2</v>
      </c>
      <c r="D44" s="36">
        <f t="shared" si="0"/>
        <v>-0.7</v>
      </c>
      <c r="E44" s="36" t="s">
        <v>270</v>
      </c>
      <c r="F44" s="36">
        <f t="shared" si="0"/>
        <v>0.33333333333333331</v>
      </c>
    </row>
    <row r="45" spans="2:6" ht="17.149999999999999" customHeight="1" thickBot="1" x14ac:dyDescent="0.35">
      <c r="B45" s="54" t="s">
        <v>51</v>
      </c>
      <c r="C45" s="36">
        <f t="shared" si="0"/>
        <v>0.22222222222222221</v>
      </c>
      <c r="D45" s="36">
        <f t="shared" si="0"/>
        <v>0.08</v>
      </c>
      <c r="E45" s="36">
        <f t="shared" si="0"/>
        <v>0.72727272727272729</v>
      </c>
      <c r="F45" s="36">
        <f t="shared" si="0"/>
        <v>1.1000000000000001</v>
      </c>
    </row>
    <row r="46" spans="2:6" ht="17.149999999999999" customHeight="1" thickBot="1" x14ac:dyDescent="0.35">
      <c r="B46" s="54" t="s">
        <v>11</v>
      </c>
      <c r="C46" s="36">
        <f t="shared" si="0"/>
        <v>1.5</v>
      </c>
      <c r="D46" s="36">
        <f t="shared" si="0"/>
        <v>-0.54545454545454541</v>
      </c>
      <c r="E46" s="36">
        <f t="shared" si="0"/>
        <v>-0.66666666666666663</v>
      </c>
      <c r="F46" s="36">
        <f t="shared" si="0"/>
        <v>-0.2</v>
      </c>
    </row>
    <row r="47" spans="2:6" ht="17.149999999999999" customHeight="1" thickBot="1" x14ac:dyDescent="0.35">
      <c r="B47" s="56" t="s">
        <v>22</v>
      </c>
      <c r="C47" s="65">
        <f t="shared" si="0"/>
        <v>0.10703363914373089</v>
      </c>
      <c r="D47" s="65">
        <f t="shared" si="0"/>
        <v>-1.8704074816299265E-2</v>
      </c>
      <c r="E47" s="65">
        <f t="shared" si="0"/>
        <v>-3.7383177570093455E-2</v>
      </c>
      <c r="F47" s="65">
        <f t="shared" si="0"/>
        <v>-0.17627345844504022</v>
      </c>
    </row>
    <row r="50" spans="2:28" x14ac:dyDescent="0.3">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3">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3">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3">
      <c r="B53" s="12"/>
      <c r="C53" s="38" t="s">
        <v>237</v>
      </c>
      <c r="D53" s="38" t="s">
        <v>240</v>
      </c>
      <c r="E53" s="38" t="s">
        <v>241</v>
      </c>
      <c r="F53" s="60" t="s">
        <v>256</v>
      </c>
      <c r="G53" s="38" t="s">
        <v>257</v>
      </c>
      <c r="H53" s="38" t="s">
        <v>263</v>
      </c>
      <c r="I53" s="38" t="s">
        <v>267</v>
      </c>
      <c r="J53" s="38" t="s">
        <v>271</v>
      </c>
      <c r="K53" s="12"/>
      <c r="L53" s="12"/>
      <c r="M53" s="12"/>
      <c r="N53" s="12"/>
      <c r="O53" s="12">
        <v>2023</v>
      </c>
      <c r="P53" s="12">
        <v>2024</v>
      </c>
      <c r="Q53" s="119">
        <v>45474</v>
      </c>
      <c r="R53" s="12"/>
      <c r="S53" s="12"/>
    </row>
    <row r="54" spans="2:28" ht="14" thickBot="1" x14ac:dyDescent="0.35">
      <c r="B54" s="54" t="s">
        <v>52</v>
      </c>
      <c r="C54" s="102">
        <f>+C6/$O54*100000</f>
        <v>3.6902932263582455</v>
      </c>
      <c r="D54" s="102">
        <f t="shared" ref="D54:F54" si="1">+D6/$O54*100000</f>
        <v>3.6103178313597688</v>
      </c>
      <c r="E54" s="102">
        <f t="shared" si="1"/>
        <v>2.7762887120899489</v>
      </c>
      <c r="F54" s="102">
        <f t="shared" si="1"/>
        <v>2.8905392763734863</v>
      </c>
      <c r="G54" s="102">
        <f>+G6/$Q54*100000</f>
        <v>3.2247237297427169</v>
      </c>
      <c r="H54" s="102">
        <f>+H6/$Q54*100000</f>
        <v>3.2587877128033798</v>
      </c>
      <c r="I54" s="102">
        <f>+I6/$Q54*100000</f>
        <v>2.4866707634283629</v>
      </c>
      <c r="J54" s="102">
        <f>+J6/$Q54*100000</f>
        <v>2.3163508481250501</v>
      </c>
      <c r="K54" s="12"/>
      <c r="L54" s="12"/>
      <c r="M54" s="12"/>
      <c r="N54" s="12"/>
      <c r="O54" s="12">
        <v>8752692</v>
      </c>
      <c r="P54" s="12">
        <v>8799472</v>
      </c>
      <c r="Q54" s="12">
        <v>8806956</v>
      </c>
      <c r="R54" s="12"/>
      <c r="S54" s="12"/>
    </row>
    <row r="55" spans="2:28" ht="14" thickBot="1" x14ac:dyDescent="0.35">
      <c r="B55" s="54" t="s">
        <v>53</v>
      </c>
      <c r="C55" s="102">
        <f t="shared" ref="C55:F55" si="2">+C7/$O55*100000</f>
        <v>3.1313162189505768</v>
      </c>
      <c r="D55" s="102">
        <f t="shared" si="2"/>
        <v>1.7893235536860439</v>
      </c>
      <c r="E55" s="102">
        <f t="shared" si="2"/>
        <v>1.9384338498265474</v>
      </c>
      <c r="F55" s="102">
        <f t="shared" si="2"/>
        <v>2.907650774739821</v>
      </c>
      <c r="G55" s="102">
        <f t="shared" ref="G55:G71" si="3">+G7/$P55*100000</f>
        <v>1.8562435866784082</v>
      </c>
      <c r="H55" s="102">
        <f t="shared" ref="H55:J71" si="4">+H7/$Q55*100000</f>
        <v>2.0768339556417938</v>
      </c>
      <c r="I55" s="102">
        <f t="shared" si="4"/>
        <v>1.0384169778208969</v>
      </c>
      <c r="J55" s="102">
        <f t="shared" si="4"/>
        <v>1.8543160318230301</v>
      </c>
      <c r="K55" s="12"/>
      <c r="L55" s="12"/>
      <c r="M55" s="12"/>
      <c r="N55" s="12"/>
      <c r="O55" s="12">
        <v>1341289</v>
      </c>
      <c r="P55" s="12">
        <v>1346806</v>
      </c>
      <c r="Q55" s="12">
        <v>1348206</v>
      </c>
      <c r="R55" s="12"/>
      <c r="S55" s="12"/>
    </row>
    <row r="56" spans="2:28" ht="14" thickBot="1" x14ac:dyDescent="0.35">
      <c r="B56" s="54" t="s">
        <v>151</v>
      </c>
      <c r="C56" s="102">
        <f t="shared" ref="C56:F56" si="5">+C8/$O56*100000</f>
        <v>0.89457885215593502</v>
      </c>
      <c r="D56" s="102">
        <f t="shared" si="5"/>
        <v>1.19277180287458</v>
      </c>
      <c r="E56" s="102">
        <f t="shared" si="5"/>
        <v>0.89457885215593502</v>
      </c>
      <c r="F56" s="102">
        <f t="shared" si="5"/>
        <v>1.5903624038327733</v>
      </c>
      <c r="G56" s="102">
        <f t="shared" si="3"/>
        <v>2.4793519569029123</v>
      </c>
      <c r="H56" s="102">
        <f t="shared" si="4"/>
        <v>2.9701264679850068</v>
      </c>
      <c r="I56" s="102">
        <f t="shared" si="4"/>
        <v>1.2870548027935029</v>
      </c>
      <c r="J56" s="102">
        <f t="shared" si="4"/>
        <v>1.9800843119900045</v>
      </c>
      <c r="K56" s="12"/>
      <c r="L56" s="12"/>
      <c r="M56" s="12"/>
      <c r="N56" s="12"/>
      <c r="O56" s="12">
        <v>1006060</v>
      </c>
      <c r="P56" s="12">
        <v>1008328</v>
      </c>
      <c r="Q56" s="12">
        <v>1010058</v>
      </c>
      <c r="R56" s="12"/>
      <c r="S56" s="12"/>
    </row>
    <row r="57" spans="2:28" ht="14" thickBot="1" x14ac:dyDescent="0.35">
      <c r="B57" s="54" t="s">
        <v>47</v>
      </c>
      <c r="C57" s="102">
        <f t="shared" ref="C57:F57" si="6">+C9/$O57*100000</f>
        <v>1.5703699295647762</v>
      </c>
      <c r="D57" s="102">
        <f t="shared" si="6"/>
        <v>3.3060419569784756</v>
      </c>
      <c r="E57" s="102">
        <f t="shared" si="6"/>
        <v>1.3224167827913904</v>
      </c>
      <c r="F57" s="102">
        <f t="shared" si="6"/>
        <v>1.4877188806403143</v>
      </c>
      <c r="G57" s="102">
        <f t="shared" si="3"/>
        <v>1.2154547502402548</v>
      </c>
      <c r="H57" s="102">
        <f t="shared" si="4"/>
        <v>2.421674959558028</v>
      </c>
      <c r="I57" s="102">
        <f t="shared" si="4"/>
        <v>2.5023974582099622</v>
      </c>
      <c r="J57" s="102">
        <f t="shared" si="4"/>
        <v>1.6144499730386856</v>
      </c>
      <c r="K57" s="12"/>
      <c r="L57" s="12"/>
      <c r="M57" s="12"/>
      <c r="N57" s="12"/>
      <c r="O57" s="12">
        <v>1209906</v>
      </c>
      <c r="P57" s="12">
        <v>1234106</v>
      </c>
      <c r="Q57" s="12">
        <v>1238812</v>
      </c>
      <c r="R57" s="12"/>
      <c r="S57" s="12"/>
    </row>
    <row r="58" spans="2:28" ht="14" thickBot="1" x14ac:dyDescent="0.35">
      <c r="B58" s="54" t="s">
        <v>8</v>
      </c>
      <c r="C58" s="102">
        <f t="shared" ref="C58:F58" si="7">+C10/$O58*100000</f>
        <v>1.7171136584642859</v>
      </c>
      <c r="D58" s="102">
        <f t="shared" si="7"/>
        <v>4.5187201538533843</v>
      </c>
      <c r="E58" s="102">
        <f t="shared" si="7"/>
        <v>2.1689856738496243</v>
      </c>
      <c r="F58" s="102">
        <f t="shared" si="7"/>
        <v>4.3831585492377823</v>
      </c>
      <c r="G58" s="102">
        <f t="shared" si="3"/>
        <v>5.0878638380524013</v>
      </c>
      <c r="H58" s="102">
        <f t="shared" si="4"/>
        <v>3.2055106289389941</v>
      </c>
      <c r="I58" s="102">
        <f t="shared" si="4"/>
        <v>1.914402181171899</v>
      </c>
      <c r="J58" s="102">
        <f t="shared" si="4"/>
        <v>3.4281155337264235</v>
      </c>
      <c r="K58" s="12"/>
      <c r="L58" s="12"/>
      <c r="M58" s="12"/>
      <c r="N58" s="12"/>
      <c r="O58" s="12">
        <v>2213016</v>
      </c>
      <c r="P58" s="12">
        <v>2240626</v>
      </c>
      <c r="Q58" s="12">
        <v>2246132</v>
      </c>
      <c r="R58" s="12"/>
      <c r="S58" s="12"/>
    </row>
    <row r="59" spans="2:28" ht="14" thickBot="1" x14ac:dyDescent="0.35">
      <c r="B59" s="54" t="s">
        <v>9</v>
      </c>
      <c r="C59" s="102">
        <f t="shared" ref="C59:F59" si="8">+C11/$O59*100000</f>
        <v>1.5296055147377492</v>
      </c>
      <c r="D59" s="102">
        <f t="shared" si="8"/>
        <v>0.67982467321677731</v>
      </c>
      <c r="E59" s="102">
        <f t="shared" si="8"/>
        <v>0.33991233660838865</v>
      </c>
      <c r="F59" s="102">
        <f t="shared" si="8"/>
        <v>0.50986850491258306</v>
      </c>
      <c r="G59" s="102">
        <f t="shared" si="3"/>
        <v>1.6920359253067661</v>
      </c>
      <c r="H59" s="102">
        <f t="shared" si="4"/>
        <v>2.1976312915648148</v>
      </c>
      <c r="I59" s="102">
        <f t="shared" si="4"/>
        <v>0.33809712177920226</v>
      </c>
      <c r="J59" s="102">
        <f t="shared" si="4"/>
        <v>1.5214370480064103</v>
      </c>
      <c r="K59" s="12"/>
      <c r="L59" s="12"/>
      <c r="M59" s="12"/>
      <c r="N59" s="12"/>
      <c r="O59" s="12">
        <v>588387</v>
      </c>
      <c r="P59" s="12">
        <v>591004</v>
      </c>
      <c r="Q59" s="12">
        <v>591546</v>
      </c>
      <c r="R59" s="12"/>
      <c r="S59" s="12"/>
    </row>
    <row r="60" spans="2:28" ht="14" thickBot="1" x14ac:dyDescent="0.35">
      <c r="B60" s="54" t="s">
        <v>55</v>
      </c>
      <c r="C60" s="102">
        <f t="shared" ref="C60:F60" si="9">+C12/$O60*100000</f>
        <v>2.265382893758157</v>
      </c>
      <c r="D60" s="102">
        <f t="shared" si="9"/>
        <v>1.342449122227056</v>
      </c>
      <c r="E60" s="102">
        <f t="shared" si="9"/>
        <v>1.1746429819486741</v>
      </c>
      <c r="F60" s="102">
        <f t="shared" si="9"/>
        <v>2.6009951743149209</v>
      </c>
      <c r="G60" s="102">
        <f t="shared" si="3"/>
        <v>2.511396508070582</v>
      </c>
      <c r="H60" s="102">
        <f t="shared" si="4"/>
        <v>2.4264523467768555</v>
      </c>
      <c r="I60" s="102">
        <f t="shared" si="4"/>
        <v>0.92037847636363479</v>
      </c>
      <c r="J60" s="102">
        <f t="shared" si="4"/>
        <v>2.3846169614875992</v>
      </c>
      <c r="K60" s="12"/>
      <c r="L60" s="12"/>
      <c r="M60" s="12"/>
      <c r="N60" s="12"/>
      <c r="O60" s="12">
        <v>2383703</v>
      </c>
      <c r="P60" s="12">
        <v>2389109</v>
      </c>
      <c r="Q60" s="12">
        <v>2390321</v>
      </c>
      <c r="R60" s="12"/>
      <c r="S60" s="12"/>
    </row>
    <row r="61" spans="2:28" ht="14" thickBot="1" x14ac:dyDescent="0.35">
      <c r="B61" s="54" t="s">
        <v>49</v>
      </c>
      <c r="C61" s="102">
        <f t="shared" ref="C61:F61" si="10">+C13/$O61*100000</f>
        <v>0.86368796681135052</v>
      </c>
      <c r="D61" s="102">
        <f t="shared" si="10"/>
        <v>1.6314106039769951</v>
      </c>
      <c r="E61" s="102">
        <f t="shared" si="10"/>
        <v>2.0632545873826702</v>
      </c>
      <c r="F61" s="102">
        <f t="shared" si="10"/>
        <v>1.6793932687998478</v>
      </c>
      <c r="G61" s="102">
        <f t="shared" si="3"/>
        <v>2.4719669440974186</v>
      </c>
      <c r="H61" s="102">
        <f t="shared" si="4"/>
        <v>2.2302151445843736</v>
      </c>
      <c r="I61" s="102">
        <f t="shared" si="4"/>
        <v>1.8506040561444799</v>
      </c>
      <c r="J61" s="102">
        <f t="shared" si="4"/>
        <v>1.70824989797952</v>
      </c>
      <c r="K61" s="12"/>
      <c r="L61" s="12"/>
      <c r="M61" s="12"/>
      <c r="N61" s="12"/>
      <c r="O61" s="12">
        <v>2084086</v>
      </c>
      <c r="P61" s="12">
        <v>2103588</v>
      </c>
      <c r="Q61" s="12">
        <v>2107420</v>
      </c>
      <c r="R61" s="12"/>
      <c r="S61" s="12"/>
    </row>
    <row r="62" spans="2:28" ht="14" thickBot="1" x14ac:dyDescent="0.35">
      <c r="B62" s="54" t="s">
        <v>26</v>
      </c>
      <c r="C62" s="102">
        <f t="shared" ref="C62:F62" si="11">+C14/$O62*100000</f>
        <v>3.783869906756081</v>
      </c>
      <c r="D62" s="102">
        <f t="shared" si="11"/>
        <v>5.2518595695778378</v>
      </c>
      <c r="E62" s="102">
        <f t="shared" si="11"/>
        <v>2.6449124097392005</v>
      </c>
      <c r="F62" s="102">
        <f t="shared" si="11"/>
        <v>4.3153834053639581</v>
      </c>
      <c r="G62" s="102">
        <f t="shared" si="3"/>
        <v>3.5181086250224545</v>
      </c>
      <c r="H62" s="102">
        <f t="shared" si="4"/>
        <v>3.9909868148702681</v>
      </c>
      <c r="I62" s="102">
        <f t="shared" si="4"/>
        <v>2.5160569050269079</v>
      </c>
      <c r="J62" s="102">
        <f t="shared" si="4"/>
        <v>3.8794374939577456</v>
      </c>
      <c r="K62" s="12"/>
      <c r="L62" s="12"/>
      <c r="M62" s="12"/>
      <c r="N62" s="12"/>
      <c r="O62" s="12">
        <v>7901963</v>
      </c>
      <c r="P62" s="12">
        <v>8044095</v>
      </c>
      <c r="Q62" s="12">
        <v>8068180</v>
      </c>
      <c r="R62" s="12"/>
      <c r="S62" s="12"/>
    </row>
    <row r="63" spans="2:28" ht="14" thickBot="1" x14ac:dyDescent="0.35">
      <c r="B63" s="54" t="s">
        <v>216</v>
      </c>
      <c r="C63" s="102">
        <f t="shared" ref="C63:F63" si="12">+C15/$O63*100000</f>
        <v>5.8280029791831023</v>
      </c>
      <c r="D63" s="102">
        <f t="shared" si="12"/>
        <v>4.8119366703123632</v>
      </c>
      <c r="E63" s="102">
        <f t="shared" si="12"/>
        <v>2.9715146768861209</v>
      </c>
      <c r="F63" s="102">
        <f t="shared" si="12"/>
        <v>6.4989901642864192</v>
      </c>
      <c r="G63" s="102">
        <f t="shared" si="3"/>
        <v>5.2638155019553858</v>
      </c>
      <c r="H63" s="102">
        <f t="shared" si="4"/>
        <v>4.7207578439683173</v>
      </c>
      <c r="I63" s="102">
        <f t="shared" si="4"/>
        <v>3.116073359457348</v>
      </c>
      <c r="J63" s="102">
        <f t="shared" si="4"/>
        <v>3.9930520893645056</v>
      </c>
      <c r="K63" s="12"/>
      <c r="L63" s="12"/>
      <c r="M63" s="12"/>
      <c r="N63" s="12"/>
      <c r="O63" s="12">
        <v>5216195</v>
      </c>
      <c r="P63" s="12">
        <v>5338333</v>
      </c>
      <c r="Q63" s="12">
        <v>5359309</v>
      </c>
      <c r="R63" s="12"/>
      <c r="S63" s="12"/>
    </row>
    <row r="64" spans="2:28" ht="14" thickBot="1" x14ac:dyDescent="0.35">
      <c r="B64" s="54" t="s">
        <v>21</v>
      </c>
      <c r="C64" s="102">
        <f t="shared" ref="C64:F64" si="13">+C16/$O64*100000</f>
        <v>1.0433403584917473</v>
      </c>
      <c r="D64" s="102">
        <f t="shared" si="13"/>
        <v>2.3712280874812435</v>
      </c>
      <c r="E64" s="102">
        <f t="shared" si="13"/>
        <v>0.94849123499249743</v>
      </c>
      <c r="F64" s="102">
        <f t="shared" si="13"/>
        <v>1.8021333464857452</v>
      </c>
      <c r="G64" s="102">
        <f t="shared" si="3"/>
        <v>1.1404784307016793</v>
      </c>
      <c r="H64" s="102">
        <f t="shared" si="4"/>
        <v>1.5210556887007429</v>
      </c>
      <c r="I64" s="102">
        <f t="shared" si="4"/>
        <v>0.66546186380657502</v>
      </c>
      <c r="J64" s="102">
        <f t="shared" si="4"/>
        <v>0.66546186380657502</v>
      </c>
      <c r="K64" s="12"/>
      <c r="L64" s="12"/>
      <c r="M64" s="12"/>
      <c r="N64" s="12"/>
      <c r="O64" s="12">
        <v>1054306</v>
      </c>
      <c r="P64" s="12">
        <v>1052190</v>
      </c>
      <c r="Q64" s="12">
        <v>1051901</v>
      </c>
      <c r="R64" s="12"/>
      <c r="S64" s="12"/>
    </row>
    <row r="65" spans="2:28" ht="14" thickBot="1" x14ac:dyDescent="0.35">
      <c r="B65" s="54" t="s">
        <v>10</v>
      </c>
      <c r="C65" s="102">
        <f t="shared" ref="C65:F65" si="14">+C17/$O65*100000</f>
        <v>1.0372583188117168</v>
      </c>
      <c r="D65" s="102">
        <f t="shared" si="14"/>
        <v>2.2226963974536793</v>
      </c>
      <c r="E65" s="102">
        <f t="shared" si="14"/>
        <v>1.1854380786419623</v>
      </c>
      <c r="F65" s="102">
        <f t="shared" si="14"/>
        <v>1.6299773581326982</v>
      </c>
      <c r="G65" s="102">
        <f t="shared" si="3"/>
        <v>1.7368007760173678</v>
      </c>
      <c r="H65" s="102">
        <f t="shared" si="4"/>
        <v>2.5489914305863453</v>
      </c>
      <c r="I65" s="102">
        <f t="shared" si="4"/>
        <v>0.99743142935987439</v>
      </c>
      <c r="J65" s="102">
        <f t="shared" si="4"/>
        <v>1.4037923820620453</v>
      </c>
      <c r="K65" s="12"/>
      <c r="L65" s="12"/>
      <c r="M65" s="12"/>
      <c r="N65" s="12"/>
      <c r="O65" s="12">
        <v>2699424</v>
      </c>
      <c r="P65" s="12">
        <v>2706125</v>
      </c>
      <c r="Q65" s="12">
        <v>2706953</v>
      </c>
      <c r="R65" s="12"/>
      <c r="S65" s="12"/>
    </row>
    <row r="66" spans="2:28" ht="14" thickBot="1" x14ac:dyDescent="0.35">
      <c r="B66" s="54" t="s">
        <v>152</v>
      </c>
      <c r="C66" s="102">
        <f t="shared" ref="C66:F66" si="15">+C18/$O66*100000</f>
        <v>1.0477447076886854</v>
      </c>
      <c r="D66" s="102">
        <f t="shared" si="15"/>
        <v>0.90222460939859028</v>
      </c>
      <c r="E66" s="102">
        <f t="shared" si="15"/>
        <v>1.0768487273467042</v>
      </c>
      <c r="F66" s="102">
        <f t="shared" si="15"/>
        <v>1.0477447076886854</v>
      </c>
      <c r="G66" s="102">
        <f t="shared" si="3"/>
        <v>1.2654471642395437</v>
      </c>
      <c r="H66" s="102">
        <f t="shared" si="4"/>
        <v>1.1334589867075013</v>
      </c>
      <c r="I66" s="102">
        <f t="shared" si="4"/>
        <v>0.85009424003062595</v>
      </c>
      <c r="J66" s="102">
        <f t="shared" si="4"/>
        <v>0.90676718936600109</v>
      </c>
      <c r="K66" s="12"/>
      <c r="L66" s="12"/>
      <c r="M66" s="12"/>
      <c r="N66" s="12"/>
      <c r="O66" s="12">
        <v>6871903</v>
      </c>
      <c r="P66" s="12">
        <v>7033087</v>
      </c>
      <c r="Q66" s="12">
        <v>7058041</v>
      </c>
      <c r="R66" s="12"/>
      <c r="S66" s="12"/>
    </row>
    <row r="67" spans="2:28" ht="14" thickBot="1" x14ac:dyDescent="0.35">
      <c r="B67" s="54" t="s">
        <v>153</v>
      </c>
      <c r="C67" s="102">
        <f t="shared" ref="C67:F67" si="16">+C19/$O67*100000</f>
        <v>4.2534214264170984</v>
      </c>
      <c r="D67" s="102">
        <f t="shared" si="16"/>
        <v>4.8978792182984767</v>
      </c>
      <c r="E67" s="102">
        <f t="shared" si="16"/>
        <v>2.9000600634662033</v>
      </c>
      <c r="F67" s="102">
        <f t="shared" si="16"/>
        <v>8.2490597360816462</v>
      </c>
      <c r="G67" s="102">
        <f t="shared" si="3"/>
        <v>8.2034402303068141</v>
      </c>
      <c r="H67" s="102">
        <f t="shared" si="4"/>
        <v>8.189587035312357</v>
      </c>
      <c r="I67" s="102">
        <f t="shared" si="4"/>
        <v>3.618654736533367</v>
      </c>
      <c r="J67" s="102">
        <f t="shared" si="4"/>
        <v>6.8563984481684841</v>
      </c>
      <c r="K67" s="12"/>
      <c r="L67" s="12"/>
      <c r="M67" s="12"/>
      <c r="N67" s="12"/>
      <c r="O67" s="12">
        <v>1551692</v>
      </c>
      <c r="P67" s="12">
        <v>1572511</v>
      </c>
      <c r="Q67" s="12">
        <v>1575171</v>
      </c>
      <c r="R67" s="12"/>
      <c r="S67" s="12"/>
    </row>
    <row r="68" spans="2:28" ht="14" thickBot="1" x14ac:dyDescent="0.35">
      <c r="B68" s="54" t="s">
        <v>154</v>
      </c>
      <c r="C68" s="102">
        <f t="shared" ref="C68:F68" si="17">+C20/$O68*100000</f>
        <v>0.7438760404966116</v>
      </c>
      <c r="D68" s="102">
        <f t="shared" si="17"/>
        <v>1.4877520809932232</v>
      </c>
      <c r="E68" s="102">
        <f t="shared" si="17"/>
        <v>0</v>
      </c>
      <c r="F68" s="102">
        <f t="shared" si="17"/>
        <v>0.89265124859593403</v>
      </c>
      <c r="G68" s="102">
        <f t="shared" si="3"/>
        <v>0.88341693893085937</v>
      </c>
      <c r="H68" s="102">
        <f t="shared" si="4"/>
        <v>0.44098451262391669</v>
      </c>
      <c r="I68" s="102">
        <f t="shared" si="4"/>
        <v>0</v>
      </c>
      <c r="J68" s="102">
        <f t="shared" si="4"/>
        <v>1.1759587003304444</v>
      </c>
      <c r="K68" s="12"/>
      <c r="L68" s="12"/>
      <c r="M68" s="12"/>
      <c r="N68" s="12"/>
      <c r="O68" s="12">
        <v>672155</v>
      </c>
      <c r="P68" s="12">
        <v>679181</v>
      </c>
      <c r="Q68" s="12">
        <v>680296</v>
      </c>
      <c r="R68" s="12"/>
      <c r="S68" s="12"/>
    </row>
    <row r="69" spans="2:28" ht="14" thickBot="1" x14ac:dyDescent="0.35">
      <c r="B69" s="54" t="s">
        <v>51</v>
      </c>
      <c r="C69" s="102">
        <f t="shared" ref="C69:F69" si="18">+C21/$O69*100000</f>
        <v>0.40608184263696917</v>
      </c>
      <c r="D69" s="102">
        <f t="shared" si="18"/>
        <v>1.1280051184360256</v>
      </c>
      <c r="E69" s="102">
        <f t="shared" si="18"/>
        <v>0.49632225211185116</v>
      </c>
      <c r="F69" s="102">
        <f t="shared" si="18"/>
        <v>0.45120204737441016</v>
      </c>
      <c r="G69" s="102">
        <f t="shared" si="3"/>
        <v>0.49329035429010137</v>
      </c>
      <c r="H69" s="102">
        <f t="shared" si="4"/>
        <v>1.2089683962228244</v>
      </c>
      <c r="I69" s="102">
        <f t="shared" si="4"/>
        <v>0.8507555380827283</v>
      </c>
      <c r="J69" s="102">
        <f t="shared" si="4"/>
        <v>0.94030875261775237</v>
      </c>
      <c r="K69" s="12"/>
      <c r="L69" s="12"/>
      <c r="M69" s="12"/>
      <c r="N69" s="12"/>
      <c r="O69" s="12">
        <v>2216302</v>
      </c>
      <c r="P69" s="12">
        <v>2229924</v>
      </c>
      <c r="Q69" s="12">
        <v>2233309</v>
      </c>
      <c r="R69" s="12"/>
      <c r="S69" s="12"/>
    </row>
    <row r="70" spans="2:28" ht="14" thickBot="1" x14ac:dyDescent="0.35">
      <c r="B70" s="54" t="s">
        <v>11</v>
      </c>
      <c r="C70" s="102">
        <f t="shared" ref="C70:F70" si="19">+C22/$O70*100000</f>
        <v>0.62057452789792789</v>
      </c>
      <c r="D70" s="102">
        <f t="shared" si="19"/>
        <v>3.4131599034386033</v>
      </c>
      <c r="E70" s="102">
        <f t="shared" si="19"/>
        <v>3.7234471673875675</v>
      </c>
      <c r="F70" s="102">
        <f t="shared" si="19"/>
        <v>3.1028726394896395</v>
      </c>
      <c r="G70" s="102">
        <f t="shared" si="3"/>
        <v>1.5416919761099412</v>
      </c>
      <c r="H70" s="102">
        <f t="shared" si="4"/>
        <v>1.5372128486398742</v>
      </c>
      <c r="I70" s="102">
        <f t="shared" si="4"/>
        <v>1.2297702789118992</v>
      </c>
      <c r="J70" s="102">
        <f t="shared" si="4"/>
        <v>2.4595405578237983</v>
      </c>
      <c r="K70" s="12"/>
      <c r="L70" s="12"/>
      <c r="M70" s="12"/>
      <c r="N70" s="12"/>
      <c r="O70" s="12">
        <v>322282</v>
      </c>
      <c r="P70" s="12">
        <v>324319</v>
      </c>
      <c r="Q70" s="12">
        <v>325264</v>
      </c>
      <c r="R70" s="12"/>
      <c r="S70" s="12"/>
    </row>
    <row r="71" spans="2:28" ht="14" thickBot="1" x14ac:dyDescent="0.35">
      <c r="B71" s="56" t="s">
        <v>22</v>
      </c>
      <c r="C71" s="103">
        <f t="shared" ref="C71:F71" si="20">+C23/$O71*100000</f>
        <v>2.7201625875284576</v>
      </c>
      <c r="D71" s="103">
        <f t="shared" si="20"/>
        <v>3.1132136036162859</v>
      </c>
      <c r="E71" s="103">
        <f t="shared" si="20"/>
        <v>2.002688510542741</v>
      </c>
      <c r="F71" s="103">
        <f t="shared" si="20"/>
        <v>3.1028154285875074</v>
      </c>
      <c r="G71" s="103">
        <f t="shared" si="3"/>
        <v>2.9737453608134787</v>
      </c>
      <c r="H71" s="103">
        <f t="shared" si="4"/>
        <v>3.0103769887520717</v>
      </c>
      <c r="I71" s="103">
        <f t="shared" si="4"/>
        <v>1.8996728853459295</v>
      </c>
      <c r="J71" s="103">
        <f t="shared" si="4"/>
        <v>2.5185522935168798</v>
      </c>
      <c r="K71" s="12"/>
      <c r="L71" s="12"/>
      <c r="M71" s="12"/>
      <c r="N71" s="12"/>
      <c r="O71" s="12">
        <v>48085361</v>
      </c>
      <c r="P71" s="12">
        <v>48692804</v>
      </c>
      <c r="Q71" s="12">
        <v>48797875</v>
      </c>
      <c r="R71" s="12"/>
      <c r="S71" s="12"/>
    </row>
    <row r="72" spans="2:28" ht="14" thickBot="1" x14ac:dyDescent="0.35">
      <c r="B72" s="12"/>
      <c r="C72" s="102"/>
      <c r="D72" s="102"/>
      <c r="E72" s="102"/>
      <c r="F72" s="102"/>
      <c r="G72" s="102"/>
      <c r="H72" s="12"/>
      <c r="I72" s="12"/>
      <c r="J72" s="12"/>
      <c r="K72" s="12"/>
      <c r="L72" s="12"/>
      <c r="M72" s="12"/>
      <c r="N72" s="12"/>
      <c r="O72" s="12"/>
      <c r="P72" s="12"/>
      <c r="Q72" s="12"/>
      <c r="R72" s="12"/>
      <c r="S72" s="12"/>
      <c r="T72" s="12"/>
      <c r="U72" s="12"/>
      <c r="V72" s="12"/>
      <c r="W72" s="12"/>
      <c r="X72" s="12"/>
      <c r="Y72" s="12"/>
      <c r="Z72" s="12"/>
      <c r="AA72" s="12"/>
      <c r="AB72" s="12"/>
    </row>
    <row r="73" spans="2:28" ht="14" thickBot="1" x14ac:dyDescent="0.35">
      <c r="B73" s="12"/>
      <c r="C73" s="102"/>
      <c r="D73" s="102"/>
      <c r="E73" s="102"/>
      <c r="F73" s="102"/>
      <c r="G73" s="102"/>
      <c r="H73" s="12"/>
      <c r="I73" s="12"/>
      <c r="J73" s="12"/>
      <c r="K73" s="12"/>
      <c r="L73" s="12"/>
      <c r="M73" s="12"/>
      <c r="N73" s="12"/>
      <c r="O73" s="12"/>
      <c r="P73" s="12"/>
      <c r="Q73" s="12"/>
      <c r="R73" s="12"/>
      <c r="S73" s="12"/>
      <c r="T73" s="12"/>
      <c r="U73" s="12"/>
      <c r="V73" s="12"/>
      <c r="W73" s="12"/>
      <c r="X73" s="12"/>
      <c r="Y73" s="12"/>
      <c r="Z73" s="12"/>
      <c r="AA73" s="12"/>
      <c r="AB73" s="12"/>
    </row>
    <row r="74" spans="2:28" x14ac:dyDescent="0.3">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3">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AJ75"/>
  <sheetViews>
    <sheetView topLeftCell="A48" zoomScaleNormal="100" workbookViewId="0">
      <selection activeCell="L80" sqref="L80"/>
    </sheetView>
  </sheetViews>
  <sheetFormatPr baseColWidth="10" defaultRowHeight="13.5" x14ac:dyDescent="0.3"/>
  <cols>
    <col min="1" max="1" width="10.36328125" style="12" customWidth="1"/>
    <col min="2" max="2" width="32.90625" bestFit="1" customWidth="1"/>
    <col min="3" max="14" width="12.36328125" customWidth="1"/>
    <col min="15" max="15" width="8.984375E-2" hidden="1" customWidth="1"/>
    <col min="16" max="16" width="13.453125" hidden="1" customWidth="1"/>
    <col min="17" max="17" width="0.453125" hidden="1" customWidth="1"/>
    <col min="18" max="19" width="12.54296875" customWidth="1"/>
    <col min="20" max="20" width="10.36328125" customWidth="1"/>
    <col min="21" max="58" width="12.36328125" customWidth="1"/>
  </cols>
  <sheetData>
    <row r="2" spans="1:15" ht="40.5" customHeight="1" x14ac:dyDescent="0.3">
      <c r="B2" s="10"/>
    </row>
    <row r="3" spans="1:15" ht="27.9" customHeight="1" x14ac:dyDescent="0.35">
      <c r="B3" s="53"/>
      <c r="C3" s="52"/>
      <c r="D3" s="12"/>
      <c r="E3" s="12"/>
      <c r="F3" s="12"/>
      <c r="G3" s="12"/>
      <c r="H3" s="12"/>
      <c r="I3" s="12"/>
      <c r="J3" s="12"/>
      <c r="K3" s="12"/>
      <c r="L3" s="12"/>
      <c r="O3" s="89"/>
    </row>
    <row r="4" spans="1:15" x14ac:dyDescent="0.3">
      <c r="B4" s="12"/>
      <c r="C4" s="12"/>
      <c r="D4" s="12"/>
      <c r="E4" s="12"/>
      <c r="F4" s="12"/>
      <c r="G4" s="12"/>
      <c r="H4" s="12"/>
      <c r="I4" s="12"/>
      <c r="J4" s="12"/>
      <c r="K4" s="12"/>
      <c r="L4" s="12"/>
    </row>
    <row r="5" spans="1:15" ht="39" customHeight="1" x14ac:dyDescent="0.3">
      <c r="B5" s="12"/>
      <c r="C5" s="38" t="s">
        <v>237</v>
      </c>
      <c r="D5" s="38" t="s">
        <v>240</v>
      </c>
      <c r="E5" s="38" t="s">
        <v>241</v>
      </c>
      <c r="F5" s="60" t="s">
        <v>256</v>
      </c>
      <c r="G5" s="38" t="s">
        <v>257</v>
      </c>
      <c r="H5" s="38" t="s">
        <v>263</v>
      </c>
      <c r="I5" s="38" t="s">
        <v>267</v>
      </c>
      <c r="J5" s="38" t="s">
        <v>271</v>
      </c>
    </row>
    <row r="6" spans="1:15" ht="17.149999999999999" customHeight="1" thickBot="1" x14ac:dyDescent="0.35">
      <c r="B6" s="54" t="s">
        <v>52</v>
      </c>
      <c r="C6" s="40">
        <v>853</v>
      </c>
      <c r="D6" s="40">
        <v>658</v>
      </c>
      <c r="E6" s="40">
        <v>655</v>
      </c>
      <c r="F6" s="40">
        <v>795</v>
      </c>
      <c r="G6" s="40">
        <v>691</v>
      </c>
      <c r="H6" s="40">
        <v>765</v>
      </c>
      <c r="I6" s="40">
        <v>573</v>
      </c>
      <c r="J6" s="40">
        <v>683</v>
      </c>
    </row>
    <row r="7" spans="1:15" ht="17.149999999999999" customHeight="1" thickBot="1" x14ac:dyDescent="0.35">
      <c r="B7" s="54" t="s">
        <v>53</v>
      </c>
      <c r="C7" s="40">
        <v>140</v>
      </c>
      <c r="D7" s="40">
        <v>127</v>
      </c>
      <c r="E7" s="40">
        <v>91</v>
      </c>
      <c r="F7" s="40">
        <v>133</v>
      </c>
      <c r="G7" s="40">
        <v>121</v>
      </c>
      <c r="H7" s="40">
        <v>121</v>
      </c>
      <c r="I7" s="40">
        <v>113</v>
      </c>
      <c r="J7" s="40">
        <v>162</v>
      </c>
    </row>
    <row r="8" spans="1:15" ht="17.149999999999999" customHeight="1" thickBot="1" x14ac:dyDescent="0.35">
      <c r="B8" s="54" t="s">
        <v>151</v>
      </c>
      <c r="C8" s="40">
        <v>90</v>
      </c>
      <c r="D8" s="40">
        <v>69</v>
      </c>
      <c r="E8" s="40">
        <v>104</v>
      </c>
      <c r="F8" s="40">
        <v>159</v>
      </c>
      <c r="G8" s="40">
        <v>142</v>
      </c>
      <c r="H8" s="40">
        <v>185</v>
      </c>
      <c r="I8" s="40">
        <v>102</v>
      </c>
      <c r="J8" s="40">
        <v>142</v>
      </c>
    </row>
    <row r="9" spans="1:15" ht="17.149999999999999" customHeight="1" thickBot="1" x14ac:dyDescent="0.35">
      <c r="B9" s="54" t="s">
        <v>47</v>
      </c>
      <c r="C9" s="40">
        <v>172</v>
      </c>
      <c r="D9" s="40">
        <v>226</v>
      </c>
      <c r="E9" s="40">
        <v>157</v>
      </c>
      <c r="F9" s="40">
        <v>192</v>
      </c>
      <c r="G9" s="40">
        <v>181</v>
      </c>
      <c r="H9" s="40">
        <v>195</v>
      </c>
      <c r="I9" s="40">
        <v>183</v>
      </c>
      <c r="J9" s="40">
        <v>186</v>
      </c>
    </row>
    <row r="10" spans="1:15" ht="17.149999999999999" customHeight="1" thickBot="1" x14ac:dyDescent="0.35">
      <c r="B10" s="54" t="s">
        <v>8</v>
      </c>
      <c r="C10" s="40">
        <v>308</v>
      </c>
      <c r="D10" s="40">
        <v>394</v>
      </c>
      <c r="E10" s="40">
        <v>295</v>
      </c>
      <c r="F10" s="40">
        <v>401</v>
      </c>
      <c r="G10" s="40">
        <v>380</v>
      </c>
      <c r="H10" s="40">
        <v>341</v>
      </c>
      <c r="I10" s="40">
        <v>265</v>
      </c>
      <c r="J10" s="40">
        <v>316</v>
      </c>
    </row>
    <row r="11" spans="1:15" ht="17.149999999999999" customHeight="1" thickBot="1" x14ac:dyDescent="0.3">
      <c r="A11" s="67"/>
      <c r="B11" s="54" t="s">
        <v>9</v>
      </c>
      <c r="C11" s="40">
        <v>23</v>
      </c>
      <c r="D11" s="40">
        <v>34</v>
      </c>
      <c r="E11" s="40">
        <v>26</v>
      </c>
      <c r="F11" s="40">
        <v>40</v>
      </c>
      <c r="G11" s="40">
        <v>73</v>
      </c>
      <c r="H11" s="40">
        <v>62</v>
      </c>
      <c r="I11" s="40">
        <v>35</v>
      </c>
      <c r="J11" s="40">
        <v>37</v>
      </c>
    </row>
    <row r="12" spans="1:15" ht="17.149999999999999" customHeight="1" thickBot="1" x14ac:dyDescent="0.3">
      <c r="A12" s="67"/>
      <c r="B12" s="54" t="s">
        <v>54</v>
      </c>
      <c r="C12" s="40">
        <v>237</v>
      </c>
      <c r="D12" s="40">
        <v>167</v>
      </c>
      <c r="E12" s="40">
        <v>161</v>
      </c>
      <c r="F12" s="40">
        <v>229</v>
      </c>
      <c r="G12" s="40">
        <v>233</v>
      </c>
      <c r="H12" s="40">
        <v>253</v>
      </c>
      <c r="I12" s="40">
        <v>132</v>
      </c>
      <c r="J12" s="40">
        <v>207</v>
      </c>
    </row>
    <row r="13" spans="1:15" ht="17.149999999999999" customHeight="1" thickBot="1" x14ac:dyDescent="0.3">
      <c r="A13" s="67"/>
      <c r="B13" s="54" t="s">
        <v>49</v>
      </c>
      <c r="C13" s="40">
        <v>115</v>
      </c>
      <c r="D13" s="40">
        <v>102</v>
      </c>
      <c r="E13" s="40">
        <v>156</v>
      </c>
      <c r="F13" s="40">
        <v>200</v>
      </c>
      <c r="G13" s="40">
        <v>205</v>
      </c>
      <c r="H13" s="40">
        <v>210</v>
      </c>
      <c r="I13" s="40">
        <v>106</v>
      </c>
      <c r="J13" s="40">
        <v>125</v>
      </c>
    </row>
    <row r="14" spans="1:15" ht="17.149999999999999" customHeight="1" thickBot="1" x14ac:dyDescent="0.3">
      <c r="A14" s="67"/>
      <c r="B14" s="54" t="s">
        <v>26</v>
      </c>
      <c r="C14" s="40">
        <v>1240</v>
      </c>
      <c r="D14" s="40">
        <v>1621</v>
      </c>
      <c r="E14" s="40">
        <v>993</v>
      </c>
      <c r="F14" s="40">
        <v>1304</v>
      </c>
      <c r="G14" s="40">
        <v>1390</v>
      </c>
      <c r="H14" s="40">
        <v>1577</v>
      </c>
      <c r="I14" s="40">
        <v>1032</v>
      </c>
      <c r="J14" s="40">
        <v>1540</v>
      </c>
    </row>
    <row r="15" spans="1:15" ht="17.149999999999999" customHeight="1" thickBot="1" x14ac:dyDescent="0.3">
      <c r="A15" s="67"/>
      <c r="B15" s="54" t="s">
        <v>48</v>
      </c>
      <c r="C15" s="40">
        <v>675</v>
      </c>
      <c r="D15" s="40">
        <v>803</v>
      </c>
      <c r="E15" s="40">
        <v>573</v>
      </c>
      <c r="F15" s="40">
        <v>622</v>
      </c>
      <c r="G15" s="40">
        <v>703</v>
      </c>
      <c r="H15" s="40">
        <v>705</v>
      </c>
      <c r="I15" s="40">
        <v>493</v>
      </c>
      <c r="J15" s="40">
        <v>616</v>
      </c>
    </row>
    <row r="16" spans="1:15" ht="17.149999999999999" customHeight="1" thickBot="1" x14ac:dyDescent="0.35">
      <c r="B16" s="54" t="s">
        <v>21</v>
      </c>
      <c r="C16" s="40">
        <v>41</v>
      </c>
      <c r="D16" s="40">
        <v>54</v>
      </c>
      <c r="E16" s="40">
        <v>45</v>
      </c>
      <c r="F16" s="40">
        <v>61</v>
      </c>
      <c r="G16" s="40">
        <v>57</v>
      </c>
      <c r="H16" s="40">
        <v>56</v>
      </c>
      <c r="I16" s="40">
        <v>33</v>
      </c>
      <c r="J16" s="40">
        <v>54</v>
      </c>
    </row>
    <row r="17" spans="2:36" ht="17.149999999999999" customHeight="1" thickBot="1" x14ac:dyDescent="0.35">
      <c r="B17" s="54" t="s">
        <v>10</v>
      </c>
      <c r="C17" s="40">
        <v>148</v>
      </c>
      <c r="D17" s="40">
        <v>275</v>
      </c>
      <c r="E17" s="40">
        <v>259</v>
      </c>
      <c r="F17" s="40">
        <v>281</v>
      </c>
      <c r="G17" s="40">
        <v>277</v>
      </c>
      <c r="H17" s="40">
        <v>282</v>
      </c>
      <c r="I17" s="40">
        <v>156</v>
      </c>
      <c r="J17" s="40">
        <v>244</v>
      </c>
    </row>
    <row r="18" spans="2:36" ht="17.149999999999999" customHeight="1" thickBot="1" x14ac:dyDescent="0.35">
      <c r="B18" s="54" t="s">
        <v>152</v>
      </c>
      <c r="C18" s="40">
        <v>573</v>
      </c>
      <c r="D18" s="40">
        <v>492</v>
      </c>
      <c r="E18" s="40">
        <v>397</v>
      </c>
      <c r="F18" s="40">
        <v>567</v>
      </c>
      <c r="G18" s="40">
        <v>613</v>
      </c>
      <c r="H18" s="40">
        <v>730</v>
      </c>
      <c r="I18" s="40">
        <v>469</v>
      </c>
      <c r="J18" s="40">
        <v>563</v>
      </c>
    </row>
    <row r="19" spans="2:36" ht="17.149999999999999" customHeight="1" thickBot="1" x14ac:dyDescent="0.35">
      <c r="B19" s="54" t="s">
        <v>153</v>
      </c>
      <c r="C19" s="40">
        <v>96</v>
      </c>
      <c r="D19" s="40">
        <v>77</v>
      </c>
      <c r="E19" s="40">
        <v>79</v>
      </c>
      <c r="F19" s="40">
        <v>154</v>
      </c>
      <c r="G19" s="40">
        <v>177</v>
      </c>
      <c r="H19" s="40">
        <v>220</v>
      </c>
      <c r="I19" s="40">
        <v>123</v>
      </c>
      <c r="J19" s="40">
        <v>158</v>
      </c>
    </row>
    <row r="20" spans="2:36" ht="17.149999999999999" customHeight="1" thickBot="1" x14ac:dyDescent="0.35">
      <c r="B20" s="54" t="s">
        <v>154</v>
      </c>
      <c r="C20" s="40">
        <v>23</v>
      </c>
      <c r="D20" s="40">
        <v>36</v>
      </c>
      <c r="E20" s="40">
        <v>29</v>
      </c>
      <c r="F20" s="40">
        <v>20</v>
      </c>
      <c r="G20" s="40">
        <v>49</v>
      </c>
      <c r="H20" s="40">
        <v>30</v>
      </c>
      <c r="I20" s="40">
        <v>23</v>
      </c>
      <c r="J20" s="40">
        <v>31</v>
      </c>
    </row>
    <row r="21" spans="2:36" ht="17.149999999999999" customHeight="1" thickBot="1" x14ac:dyDescent="0.35">
      <c r="B21" s="54" t="s">
        <v>51</v>
      </c>
      <c r="C21" s="40">
        <v>105</v>
      </c>
      <c r="D21" s="40">
        <v>145</v>
      </c>
      <c r="E21" s="40">
        <v>128</v>
      </c>
      <c r="F21" s="40">
        <v>140</v>
      </c>
      <c r="G21" s="40">
        <v>111</v>
      </c>
      <c r="H21" s="40">
        <v>108</v>
      </c>
      <c r="I21" s="40">
        <v>125</v>
      </c>
      <c r="J21" s="40">
        <v>154</v>
      </c>
    </row>
    <row r="22" spans="2:36" ht="17.149999999999999" customHeight="1" thickBot="1" x14ac:dyDescent="0.35">
      <c r="B22" s="54" t="s">
        <v>11</v>
      </c>
      <c r="C22" s="40">
        <v>21</v>
      </c>
      <c r="D22" s="40">
        <v>26</v>
      </c>
      <c r="E22" s="40">
        <v>30</v>
      </c>
      <c r="F22" s="40">
        <v>34</v>
      </c>
      <c r="G22" s="40">
        <v>40</v>
      </c>
      <c r="H22" s="40">
        <v>34</v>
      </c>
      <c r="I22" s="40">
        <v>22</v>
      </c>
      <c r="J22" s="40">
        <v>38</v>
      </c>
    </row>
    <row r="23" spans="2:36" ht="17.149999999999999" customHeight="1" thickBot="1" x14ac:dyDescent="0.35">
      <c r="B23" s="56" t="s">
        <v>22</v>
      </c>
      <c r="C23" s="57">
        <v>4860</v>
      </c>
      <c r="D23" s="57">
        <v>5306</v>
      </c>
      <c r="E23" s="57">
        <v>4178</v>
      </c>
      <c r="F23" s="57">
        <v>5332</v>
      </c>
      <c r="G23" s="57">
        <v>5443</v>
      </c>
      <c r="H23" s="57">
        <v>5874</v>
      </c>
      <c r="I23" s="57">
        <v>3985</v>
      </c>
      <c r="J23" s="57">
        <v>5256</v>
      </c>
    </row>
    <row r="24" spans="2:36" ht="21.75" customHeight="1" x14ac:dyDescent="0.3">
      <c r="J24" s="92"/>
    </row>
    <row r="25" spans="2:36" ht="26.25" customHeight="1" thickBot="1" x14ac:dyDescent="0.35">
      <c r="B25" s="58"/>
      <c r="AJ25" s="40"/>
    </row>
    <row r="26" spans="2:36" ht="15" customHeight="1" x14ac:dyDescent="0.3">
      <c r="B26" s="58"/>
    </row>
    <row r="29" spans="2:36" ht="39" customHeight="1" x14ac:dyDescent="0.3">
      <c r="B29" s="12"/>
      <c r="C29" s="39" t="s">
        <v>258</v>
      </c>
      <c r="D29" s="39" t="s">
        <v>264</v>
      </c>
      <c r="E29" s="39" t="s">
        <v>268</v>
      </c>
      <c r="F29" s="39" t="s">
        <v>272</v>
      </c>
    </row>
    <row r="30" spans="2:36" ht="17.149999999999999" customHeight="1" thickBot="1" x14ac:dyDescent="0.35">
      <c r="B30" s="54" t="s">
        <v>52</v>
      </c>
      <c r="C30" s="36">
        <f t="shared" ref="C30:F47" si="0">+(G6-C6)/C6</f>
        <v>-0.1899179366940211</v>
      </c>
      <c r="D30" s="36">
        <f t="shared" si="0"/>
        <v>0.16261398176291794</v>
      </c>
      <c r="E30" s="36">
        <f t="shared" si="0"/>
        <v>-0.1251908396946565</v>
      </c>
      <c r="F30" s="36">
        <f t="shared" si="0"/>
        <v>-0.14088050314465408</v>
      </c>
    </row>
    <row r="31" spans="2:36" ht="17.149999999999999" customHeight="1" thickBot="1" x14ac:dyDescent="0.35">
      <c r="B31" s="54" t="s">
        <v>53</v>
      </c>
      <c r="C31" s="36">
        <f t="shared" si="0"/>
        <v>-0.1357142857142857</v>
      </c>
      <c r="D31" s="36">
        <f t="shared" si="0"/>
        <v>-4.7244094488188976E-2</v>
      </c>
      <c r="E31" s="36">
        <f t="shared" si="0"/>
        <v>0.24175824175824176</v>
      </c>
      <c r="F31" s="36">
        <f t="shared" si="0"/>
        <v>0.21804511278195488</v>
      </c>
    </row>
    <row r="32" spans="2:36" ht="17.149999999999999" customHeight="1" thickBot="1" x14ac:dyDescent="0.35">
      <c r="B32" s="54" t="s">
        <v>151</v>
      </c>
      <c r="C32" s="36">
        <f t="shared" si="0"/>
        <v>0.57777777777777772</v>
      </c>
      <c r="D32" s="36">
        <f t="shared" si="0"/>
        <v>1.681159420289855</v>
      </c>
      <c r="E32" s="36">
        <f t="shared" si="0"/>
        <v>-1.9230769230769232E-2</v>
      </c>
      <c r="F32" s="36">
        <f t="shared" si="0"/>
        <v>-0.1069182389937107</v>
      </c>
    </row>
    <row r="33" spans="2:6" ht="17.149999999999999" customHeight="1" thickBot="1" x14ac:dyDescent="0.35">
      <c r="B33" s="54" t="s">
        <v>47</v>
      </c>
      <c r="C33" s="36">
        <f t="shared" si="0"/>
        <v>5.232558139534884E-2</v>
      </c>
      <c r="D33" s="36">
        <f t="shared" si="0"/>
        <v>-0.13716814159292035</v>
      </c>
      <c r="E33" s="36">
        <f t="shared" si="0"/>
        <v>0.16560509554140126</v>
      </c>
      <c r="F33" s="36">
        <f t="shared" si="0"/>
        <v>-3.125E-2</v>
      </c>
    </row>
    <row r="34" spans="2:6" ht="17.149999999999999" customHeight="1" thickBot="1" x14ac:dyDescent="0.35">
      <c r="B34" s="54" t="s">
        <v>8</v>
      </c>
      <c r="C34" s="36">
        <f t="shared" si="0"/>
        <v>0.23376623376623376</v>
      </c>
      <c r="D34" s="36">
        <f t="shared" si="0"/>
        <v>-0.13451776649746192</v>
      </c>
      <c r="E34" s="36">
        <f t="shared" si="0"/>
        <v>-0.10169491525423729</v>
      </c>
      <c r="F34" s="36">
        <f t="shared" si="0"/>
        <v>-0.21197007481296759</v>
      </c>
    </row>
    <row r="35" spans="2:6" ht="17.149999999999999" customHeight="1" thickBot="1" x14ac:dyDescent="0.35">
      <c r="B35" s="54" t="s">
        <v>9</v>
      </c>
      <c r="C35" s="36">
        <f t="shared" si="0"/>
        <v>2.1739130434782608</v>
      </c>
      <c r="D35" s="36">
        <f t="shared" si="0"/>
        <v>0.82352941176470584</v>
      </c>
      <c r="E35" s="36">
        <f t="shared" si="0"/>
        <v>0.34615384615384615</v>
      </c>
      <c r="F35" s="36">
        <f t="shared" si="0"/>
        <v>-7.4999999999999997E-2</v>
      </c>
    </row>
    <row r="36" spans="2:6" ht="17.149999999999999" customHeight="1" thickBot="1" x14ac:dyDescent="0.35">
      <c r="B36" s="54" t="s">
        <v>54</v>
      </c>
      <c r="C36" s="36">
        <f t="shared" si="0"/>
        <v>-1.6877637130801686E-2</v>
      </c>
      <c r="D36" s="36">
        <f t="shared" si="0"/>
        <v>0.51497005988023947</v>
      </c>
      <c r="E36" s="36">
        <f t="shared" si="0"/>
        <v>-0.18012422360248448</v>
      </c>
      <c r="F36" s="36">
        <f t="shared" si="0"/>
        <v>-9.606986899563319E-2</v>
      </c>
    </row>
    <row r="37" spans="2:6" ht="17.149999999999999" customHeight="1" thickBot="1" x14ac:dyDescent="0.35">
      <c r="B37" s="54" t="s">
        <v>49</v>
      </c>
      <c r="C37" s="36">
        <f t="shared" si="0"/>
        <v>0.78260869565217395</v>
      </c>
      <c r="D37" s="36">
        <f t="shared" si="0"/>
        <v>1.0588235294117647</v>
      </c>
      <c r="E37" s="36">
        <f t="shared" si="0"/>
        <v>-0.32051282051282054</v>
      </c>
      <c r="F37" s="36">
        <f t="shared" si="0"/>
        <v>-0.375</v>
      </c>
    </row>
    <row r="38" spans="2:6" ht="17.149999999999999" customHeight="1" thickBot="1" x14ac:dyDescent="0.35">
      <c r="B38" s="54" t="s">
        <v>26</v>
      </c>
      <c r="C38" s="36">
        <f t="shared" si="0"/>
        <v>0.12096774193548387</v>
      </c>
      <c r="D38" s="36">
        <f t="shared" si="0"/>
        <v>-2.7143738433066007E-2</v>
      </c>
      <c r="E38" s="36">
        <f t="shared" si="0"/>
        <v>3.9274924471299093E-2</v>
      </c>
      <c r="F38" s="36">
        <f t="shared" si="0"/>
        <v>0.18098159509202455</v>
      </c>
    </row>
    <row r="39" spans="2:6" ht="17.149999999999999" customHeight="1" thickBot="1" x14ac:dyDescent="0.35">
      <c r="B39" s="54" t="s">
        <v>48</v>
      </c>
      <c r="C39" s="36">
        <f t="shared" si="0"/>
        <v>4.148148148148148E-2</v>
      </c>
      <c r="D39" s="36">
        <f t="shared" si="0"/>
        <v>-0.12204234122042341</v>
      </c>
      <c r="E39" s="36">
        <f t="shared" si="0"/>
        <v>-0.13961605584642234</v>
      </c>
      <c r="F39" s="36">
        <f t="shared" si="0"/>
        <v>-9.6463022508038593E-3</v>
      </c>
    </row>
    <row r="40" spans="2:6" ht="17.149999999999999" customHeight="1" thickBot="1" x14ac:dyDescent="0.35">
      <c r="B40" s="54" t="s">
        <v>21</v>
      </c>
      <c r="C40" s="36">
        <f t="shared" si="0"/>
        <v>0.3902439024390244</v>
      </c>
      <c r="D40" s="36">
        <f t="shared" si="0"/>
        <v>3.7037037037037035E-2</v>
      </c>
      <c r="E40" s="36">
        <f t="shared" si="0"/>
        <v>-0.26666666666666666</v>
      </c>
      <c r="F40" s="36">
        <f t="shared" si="0"/>
        <v>-0.11475409836065574</v>
      </c>
    </row>
    <row r="41" spans="2:6" ht="17.149999999999999" customHeight="1" thickBot="1" x14ac:dyDescent="0.35">
      <c r="B41" s="54" t="s">
        <v>10</v>
      </c>
      <c r="C41" s="36">
        <f t="shared" si="0"/>
        <v>0.8716216216216216</v>
      </c>
      <c r="D41" s="36">
        <f t="shared" si="0"/>
        <v>2.5454545454545455E-2</v>
      </c>
      <c r="E41" s="36">
        <f t="shared" si="0"/>
        <v>-0.39768339768339767</v>
      </c>
      <c r="F41" s="36">
        <f t="shared" si="0"/>
        <v>-0.13167259786476868</v>
      </c>
    </row>
    <row r="42" spans="2:6" ht="17.149999999999999" customHeight="1" thickBot="1" x14ac:dyDescent="0.35">
      <c r="B42" s="54" t="s">
        <v>152</v>
      </c>
      <c r="C42" s="36">
        <f t="shared" si="0"/>
        <v>6.9808027923211169E-2</v>
      </c>
      <c r="D42" s="36">
        <f t="shared" si="0"/>
        <v>0.48373983739837401</v>
      </c>
      <c r="E42" s="36">
        <f t="shared" si="0"/>
        <v>0.181360201511335</v>
      </c>
      <c r="F42" s="36">
        <f t="shared" si="0"/>
        <v>-7.0546737213403876E-3</v>
      </c>
    </row>
    <row r="43" spans="2:6" ht="17.149999999999999" customHeight="1" thickBot="1" x14ac:dyDescent="0.35">
      <c r="B43" s="54" t="s">
        <v>153</v>
      </c>
      <c r="C43" s="36">
        <f t="shared" si="0"/>
        <v>0.84375</v>
      </c>
      <c r="D43" s="36">
        <f t="shared" si="0"/>
        <v>1.8571428571428572</v>
      </c>
      <c r="E43" s="36">
        <f t="shared" si="0"/>
        <v>0.55696202531645567</v>
      </c>
      <c r="F43" s="36">
        <f t="shared" si="0"/>
        <v>2.5974025974025976E-2</v>
      </c>
    </row>
    <row r="44" spans="2:6" ht="17.149999999999999" customHeight="1" thickBot="1" x14ac:dyDescent="0.35">
      <c r="B44" s="54" t="s">
        <v>154</v>
      </c>
      <c r="C44" s="36">
        <f t="shared" si="0"/>
        <v>1.1304347826086956</v>
      </c>
      <c r="D44" s="36">
        <f t="shared" si="0"/>
        <v>-0.16666666666666666</v>
      </c>
      <c r="E44" s="36">
        <f t="shared" si="0"/>
        <v>-0.20689655172413793</v>
      </c>
      <c r="F44" s="36">
        <f t="shared" si="0"/>
        <v>0.55000000000000004</v>
      </c>
    </row>
    <row r="45" spans="2:6" ht="17.149999999999999" customHeight="1" thickBot="1" x14ac:dyDescent="0.35">
      <c r="B45" s="54" t="s">
        <v>51</v>
      </c>
      <c r="C45" s="36">
        <f t="shared" si="0"/>
        <v>5.7142857142857141E-2</v>
      </c>
      <c r="D45" s="36">
        <f t="shared" si="0"/>
        <v>-0.25517241379310346</v>
      </c>
      <c r="E45" s="36">
        <f t="shared" si="0"/>
        <v>-2.34375E-2</v>
      </c>
      <c r="F45" s="36">
        <f t="shared" si="0"/>
        <v>0.1</v>
      </c>
    </row>
    <row r="46" spans="2:6" ht="17.149999999999999" customHeight="1" thickBot="1" x14ac:dyDescent="0.35">
      <c r="B46" s="54" t="s">
        <v>11</v>
      </c>
      <c r="C46" s="36">
        <f t="shared" si="0"/>
        <v>0.90476190476190477</v>
      </c>
      <c r="D46" s="36">
        <f t="shared" si="0"/>
        <v>0.30769230769230771</v>
      </c>
      <c r="E46" s="36">
        <f t="shared" si="0"/>
        <v>-0.26666666666666666</v>
      </c>
      <c r="F46" s="36">
        <f t="shared" si="0"/>
        <v>0.11764705882352941</v>
      </c>
    </row>
    <row r="47" spans="2:6" ht="17.149999999999999" customHeight="1" thickBot="1" x14ac:dyDescent="0.35">
      <c r="B47" s="56" t="s">
        <v>22</v>
      </c>
      <c r="C47" s="65">
        <f t="shared" si="0"/>
        <v>0.11995884773662552</v>
      </c>
      <c r="D47" s="65">
        <f t="shared" si="0"/>
        <v>0.10704862419901998</v>
      </c>
      <c r="E47" s="65">
        <f t="shared" si="0"/>
        <v>-4.6194351364289135E-2</v>
      </c>
      <c r="F47" s="65">
        <f t="shared" si="0"/>
        <v>-1.4253563390847712E-2</v>
      </c>
    </row>
    <row r="50" spans="2:28" x14ac:dyDescent="0.3">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3">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3">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3">
      <c r="B53" s="12"/>
      <c r="C53" s="38" t="s">
        <v>237</v>
      </c>
      <c r="D53" s="38" t="s">
        <v>240</v>
      </c>
      <c r="E53" s="38" t="s">
        <v>241</v>
      </c>
      <c r="F53" s="60" t="s">
        <v>256</v>
      </c>
      <c r="G53" s="38" t="s">
        <v>257</v>
      </c>
      <c r="H53" s="38" t="s">
        <v>263</v>
      </c>
      <c r="I53" s="38" t="s">
        <v>267</v>
      </c>
      <c r="J53" s="38" t="s">
        <v>271</v>
      </c>
      <c r="K53" s="12"/>
      <c r="L53" s="12"/>
      <c r="M53" s="12"/>
      <c r="N53" s="12"/>
      <c r="O53" s="12">
        <v>2023</v>
      </c>
      <c r="P53" s="12">
        <v>2024</v>
      </c>
      <c r="Q53" s="120">
        <v>45474</v>
      </c>
      <c r="R53" s="12"/>
      <c r="S53" s="12"/>
    </row>
    <row r="54" spans="2:28" ht="14" thickBot="1" x14ac:dyDescent="0.35">
      <c r="B54" s="54" t="s">
        <v>52</v>
      </c>
      <c r="C54" s="102">
        <f>+C6/$O54*100000</f>
        <v>9.7455731333857063</v>
      </c>
      <c r="D54" s="102">
        <f t="shared" ref="D54:F54" si="1">+D6/$O54*100000</f>
        <v>7.5176871298567338</v>
      </c>
      <c r="E54" s="102">
        <f t="shared" si="1"/>
        <v>7.483411960571674</v>
      </c>
      <c r="F54" s="102">
        <f t="shared" si="1"/>
        <v>9.0829198605411907</v>
      </c>
      <c r="G54" s="102">
        <f>+G6/$P54*100000</f>
        <v>7.8527438919062424</v>
      </c>
      <c r="H54" s="102">
        <f>+H6/$Q54*100000</f>
        <v>8.6863156804689385</v>
      </c>
      <c r="I54" s="102">
        <f>+I6/$Q54*100000</f>
        <v>6.506220764586538</v>
      </c>
      <c r="J54" s="102">
        <f>+J6/$Q54*100000</f>
        <v>7.7552334768108304</v>
      </c>
      <c r="K54" s="12"/>
      <c r="L54" s="12"/>
      <c r="M54" s="12"/>
      <c r="N54" s="12"/>
      <c r="O54" s="12">
        <v>8752692</v>
      </c>
      <c r="P54" s="12">
        <v>8799472</v>
      </c>
      <c r="Q54">
        <v>8806956</v>
      </c>
      <c r="R54" s="12"/>
      <c r="S54" s="12"/>
    </row>
    <row r="55" spans="2:28" ht="14" thickBot="1" x14ac:dyDescent="0.35">
      <c r="B55" s="54" t="s">
        <v>53</v>
      </c>
      <c r="C55" s="102">
        <f t="shared" ref="C55:F55" si="2">+C7/$O55*100000</f>
        <v>10.437720729835254</v>
      </c>
      <c r="D55" s="102">
        <f t="shared" si="2"/>
        <v>9.4685038049219816</v>
      </c>
      <c r="E55" s="102">
        <f t="shared" si="2"/>
        <v>6.7845184743929163</v>
      </c>
      <c r="F55" s="102">
        <f t="shared" si="2"/>
        <v>9.9158346933434931</v>
      </c>
      <c r="G55" s="102">
        <f t="shared" ref="G55:G71" si="3">+G7/$P55*100000</f>
        <v>8.9842189595234956</v>
      </c>
      <c r="H55" s="102">
        <f t="shared" ref="H55:J71" si="4">+H7/$Q55*100000</f>
        <v>8.9748895940234643</v>
      </c>
      <c r="I55" s="102">
        <f t="shared" si="4"/>
        <v>8.3815084638400954</v>
      </c>
      <c r="J55" s="102">
        <f t="shared" si="4"/>
        <v>12.015967886213234</v>
      </c>
      <c r="K55" s="12"/>
      <c r="L55" s="12"/>
      <c r="M55" s="12"/>
      <c r="N55" s="12"/>
      <c r="O55" s="12">
        <v>1341289</v>
      </c>
      <c r="P55" s="12">
        <v>1346806</v>
      </c>
      <c r="Q55">
        <v>1348206</v>
      </c>
      <c r="R55" s="12"/>
      <c r="S55" s="12"/>
    </row>
    <row r="56" spans="2:28" ht="14" thickBot="1" x14ac:dyDescent="0.35">
      <c r="B56" s="54" t="s">
        <v>151</v>
      </c>
      <c r="C56" s="102">
        <f t="shared" ref="C56:F56" si="5">+C8/$O56*100000</f>
        <v>8.9457885215593507</v>
      </c>
      <c r="D56" s="102">
        <f t="shared" si="5"/>
        <v>6.8584378665288357</v>
      </c>
      <c r="E56" s="102">
        <f t="shared" si="5"/>
        <v>10.337355624913027</v>
      </c>
      <c r="F56" s="102">
        <f t="shared" si="5"/>
        <v>15.804226388088185</v>
      </c>
      <c r="G56" s="102">
        <f t="shared" si="3"/>
        <v>14.082719115208542</v>
      </c>
      <c r="H56" s="102">
        <f t="shared" si="4"/>
        <v>18.315779885907542</v>
      </c>
      <c r="I56" s="102">
        <f t="shared" si="4"/>
        <v>10.098429991149024</v>
      </c>
      <c r="J56" s="102">
        <f t="shared" si="4"/>
        <v>14.058598615129034</v>
      </c>
      <c r="K56" s="12"/>
      <c r="L56" s="12"/>
      <c r="M56" s="12"/>
      <c r="N56" s="12"/>
      <c r="O56" s="12">
        <v>1006060</v>
      </c>
      <c r="P56" s="12">
        <v>1008328</v>
      </c>
      <c r="Q56">
        <v>1010058</v>
      </c>
      <c r="R56" s="12"/>
      <c r="S56" s="12"/>
    </row>
    <row r="57" spans="2:28" ht="14" thickBot="1" x14ac:dyDescent="0.35">
      <c r="B57" s="54" t="s">
        <v>47</v>
      </c>
      <c r="C57" s="102">
        <f t="shared" ref="C57:F57" si="6">+C9/$O57*100000</f>
        <v>14.215980415007445</v>
      </c>
      <c r="D57" s="102">
        <f t="shared" si="6"/>
        <v>18.67913705692839</v>
      </c>
      <c r="E57" s="102">
        <f t="shared" si="6"/>
        <v>12.976214681140519</v>
      </c>
      <c r="F57" s="102">
        <f t="shared" si="6"/>
        <v>15.869001393496685</v>
      </c>
      <c r="G57" s="102">
        <f t="shared" si="3"/>
        <v>14.666487319565743</v>
      </c>
      <c r="H57" s="102">
        <f t="shared" si="4"/>
        <v>15.740887237127184</v>
      </c>
      <c r="I57" s="102">
        <f t="shared" si="4"/>
        <v>14.772217253303973</v>
      </c>
      <c r="J57" s="102">
        <f t="shared" si="4"/>
        <v>15.014384749259774</v>
      </c>
      <c r="K57" s="12"/>
      <c r="L57" s="12"/>
      <c r="M57" s="12"/>
      <c r="N57" s="12"/>
      <c r="O57" s="12">
        <v>1209906</v>
      </c>
      <c r="P57" s="12">
        <v>1234106</v>
      </c>
      <c r="Q57">
        <v>1238812</v>
      </c>
      <c r="R57" s="12"/>
      <c r="S57" s="12"/>
    </row>
    <row r="58" spans="2:28" ht="14" thickBot="1" x14ac:dyDescent="0.35">
      <c r="B58" s="54" t="s">
        <v>8</v>
      </c>
      <c r="C58" s="102">
        <f t="shared" ref="C58:F58" si="7">+C10/$O58*100000</f>
        <v>13.917658073868422</v>
      </c>
      <c r="D58" s="102">
        <f t="shared" si="7"/>
        <v>17.803757406182331</v>
      </c>
      <c r="E58" s="102">
        <f t="shared" si="7"/>
        <v>13.330224453867482</v>
      </c>
      <c r="F58" s="102">
        <f t="shared" si="7"/>
        <v>18.120067816952069</v>
      </c>
      <c r="G58" s="102">
        <f t="shared" si="3"/>
        <v>16.959546126841339</v>
      </c>
      <c r="H58" s="102">
        <f t="shared" si="4"/>
        <v>15.181654506502733</v>
      </c>
      <c r="I58" s="102">
        <f t="shared" si="4"/>
        <v>11.798059953733796</v>
      </c>
      <c r="J58" s="102">
        <f t="shared" si="4"/>
        <v>14.068629982565584</v>
      </c>
      <c r="K58" s="12"/>
      <c r="L58" s="12"/>
      <c r="M58" s="12"/>
      <c r="N58" s="12"/>
      <c r="O58" s="12">
        <v>2213016</v>
      </c>
      <c r="P58" s="12">
        <v>2240626</v>
      </c>
      <c r="Q58">
        <v>2246132</v>
      </c>
      <c r="R58" s="12"/>
      <c r="S58" s="12"/>
    </row>
    <row r="59" spans="2:28" ht="14" thickBot="1" x14ac:dyDescent="0.35">
      <c r="B59" s="54" t="s">
        <v>9</v>
      </c>
      <c r="C59" s="102">
        <f t="shared" ref="C59:F59" si="8">+C11/$O59*100000</f>
        <v>3.9089918709964704</v>
      </c>
      <c r="D59" s="102">
        <f t="shared" si="8"/>
        <v>5.7785097223426076</v>
      </c>
      <c r="E59" s="102">
        <f t="shared" si="8"/>
        <v>4.4188603759090528</v>
      </c>
      <c r="F59" s="102">
        <f t="shared" si="8"/>
        <v>6.7982467321677733</v>
      </c>
      <c r="G59" s="102">
        <f t="shared" si="3"/>
        <v>12.351862254739393</v>
      </c>
      <c r="H59" s="102">
        <f t="shared" si="4"/>
        <v>10.481010775155271</v>
      </c>
      <c r="I59" s="102">
        <f t="shared" si="4"/>
        <v>5.9166996311360398</v>
      </c>
      <c r="J59" s="102">
        <f t="shared" si="4"/>
        <v>6.2547967529152428</v>
      </c>
      <c r="K59" s="12"/>
      <c r="L59" s="12"/>
      <c r="M59" s="12"/>
      <c r="N59" s="12"/>
      <c r="O59" s="12">
        <v>588387</v>
      </c>
      <c r="P59" s="12">
        <v>591004</v>
      </c>
      <c r="Q59">
        <v>591546</v>
      </c>
      <c r="R59" s="12"/>
      <c r="S59" s="12"/>
    </row>
    <row r="60" spans="2:28" ht="14" thickBot="1" x14ac:dyDescent="0.35">
      <c r="B60" s="54" t="s">
        <v>55</v>
      </c>
      <c r="C60" s="102">
        <f t="shared" ref="C60:F60" si="9">+C12/$O60*100000</f>
        <v>9.942513811494134</v>
      </c>
      <c r="D60" s="102">
        <f t="shared" si="9"/>
        <v>7.0059063566224484</v>
      </c>
      <c r="E60" s="102">
        <f t="shared" si="9"/>
        <v>6.7541971462048753</v>
      </c>
      <c r="F60" s="102">
        <f t="shared" si="9"/>
        <v>9.6069015309373693</v>
      </c>
      <c r="G60" s="102">
        <f t="shared" si="3"/>
        <v>9.7525897730074256</v>
      </c>
      <c r="H60" s="102">
        <f t="shared" si="4"/>
        <v>10.584352478181801</v>
      </c>
      <c r="I60" s="102">
        <f t="shared" si="4"/>
        <v>5.522270858181809</v>
      </c>
      <c r="J60" s="102">
        <f t="shared" si="4"/>
        <v>8.6599247548760196</v>
      </c>
      <c r="K60" s="12"/>
      <c r="L60" s="12"/>
      <c r="M60" s="12"/>
      <c r="N60" s="12"/>
      <c r="O60" s="12">
        <v>2383703</v>
      </c>
      <c r="P60" s="12">
        <v>2389109</v>
      </c>
      <c r="Q60">
        <v>2390321</v>
      </c>
      <c r="R60" s="12"/>
      <c r="S60" s="12"/>
    </row>
    <row r="61" spans="2:28" ht="14" thickBot="1" x14ac:dyDescent="0.35">
      <c r="B61" s="54" t="s">
        <v>49</v>
      </c>
      <c r="C61" s="102">
        <f t="shared" ref="C61:F61" si="10">+C13/$O61*100000</f>
        <v>5.5180064546280718</v>
      </c>
      <c r="D61" s="102">
        <f t="shared" si="10"/>
        <v>4.894231811930986</v>
      </c>
      <c r="E61" s="102">
        <f t="shared" si="10"/>
        <v>7.4852957123650361</v>
      </c>
      <c r="F61" s="102">
        <f t="shared" si="10"/>
        <v>9.5965329645705602</v>
      </c>
      <c r="G61" s="102">
        <f t="shared" si="3"/>
        <v>9.745254298845591</v>
      </c>
      <c r="H61" s="102">
        <f t="shared" si="4"/>
        <v>9.9647910715472001</v>
      </c>
      <c r="I61" s="102">
        <f t="shared" si="4"/>
        <v>5.0298469218285868</v>
      </c>
      <c r="J61" s="102">
        <f t="shared" si="4"/>
        <v>5.9314232568733329</v>
      </c>
      <c r="K61" s="12"/>
      <c r="L61" s="12"/>
      <c r="M61" s="12"/>
      <c r="N61" s="12"/>
      <c r="O61" s="12">
        <v>2084086</v>
      </c>
      <c r="P61" s="12">
        <v>2103588</v>
      </c>
      <c r="Q61">
        <v>2107420</v>
      </c>
      <c r="R61" s="12"/>
      <c r="S61" s="12"/>
    </row>
    <row r="62" spans="2:28" ht="14" thickBot="1" x14ac:dyDescent="0.35">
      <c r="B62" s="54" t="s">
        <v>26</v>
      </c>
      <c r="C62" s="102">
        <f t="shared" ref="C62:F62" si="11">+C14/$O62*100000</f>
        <v>15.692303292232575</v>
      </c>
      <c r="D62" s="102">
        <f t="shared" si="11"/>
        <v>20.513890029604035</v>
      </c>
      <c r="E62" s="102">
        <f t="shared" si="11"/>
        <v>12.566497717086248</v>
      </c>
      <c r="F62" s="102">
        <f t="shared" si="11"/>
        <v>16.50222862344458</v>
      </c>
      <c r="G62" s="102">
        <f t="shared" si="3"/>
        <v>17.279756144103221</v>
      </c>
      <c r="H62" s="102">
        <f t="shared" si="4"/>
        <v>19.545919897672089</v>
      </c>
      <c r="I62" s="102">
        <f t="shared" si="4"/>
        <v>12.790988797969305</v>
      </c>
      <c r="J62" s="102">
        <f t="shared" si="4"/>
        <v>19.087328245031717</v>
      </c>
      <c r="K62" s="12"/>
      <c r="L62" s="12"/>
      <c r="M62" s="12"/>
      <c r="N62" s="12"/>
      <c r="O62" s="12">
        <v>7901963</v>
      </c>
      <c r="P62" s="12">
        <v>8044095</v>
      </c>
      <c r="Q62">
        <v>8068180</v>
      </c>
      <c r="R62" s="12"/>
      <c r="S62" s="12"/>
    </row>
    <row r="63" spans="2:28" ht="14" thickBot="1" x14ac:dyDescent="0.35">
      <c r="B63" s="54" t="s">
        <v>216</v>
      </c>
      <c r="C63" s="102">
        <f t="shared" ref="C63:F63" si="12">+C15/$O63*100000</f>
        <v>12.940467141278269</v>
      </c>
      <c r="D63" s="102">
        <f t="shared" si="12"/>
        <v>15.394363132513257</v>
      </c>
      <c r="E63" s="102">
        <f t="shared" si="12"/>
        <v>10.985018773262885</v>
      </c>
      <c r="F63" s="102">
        <f t="shared" si="12"/>
        <v>11.924400832407532</v>
      </c>
      <c r="G63" s="102">
        <f t="shared" si="3"/>
        <v>13.168904974642832</v>
      </c>
      <c r="H63" s="102">
        <f t="shared" si="4"/>
        <v>13.154680948607368</v>
      </c>
      <c r="I63" s="102">
        <f t="shared" si="4"/>
        <v>9.1989471030686971</v>
      </c>
      <c r="J63" s="102">
        <f t="shared" si="4"/>
        <v>11.494019098357644</v>
      </c>
      <c r="K63" s="12"/>
      <c r="L63" s="12"/>
      <c r="M63" s="12"/>
      <c r="N63" s="12"/>
      <c r="O63" s="12">
        <v>5216195</v>
      </c>
      <c r="P63" s="12">
        <v>5338333</v>
      </c>
      <c r="Q63">
        <v>5359309</v>
      </c>
      <c r="R63" s="12"/>
      <c r="S63" s="12"/>
    </row>
    <row r="64" spans="2:28" ht="14" thickBot="1" x14ac:dyDescent="0.35">
      <c r="B64" s="54" t="s">
        <v>21</v>
      </c>
      <c r="C64" s="102">
        <f t="shared" ref="C64:F64" si="13">+C16/$O64*100000</f>
        <v>3.8888140634692392</v>
      </c>
      <c r="D64" s="102">
        <f t="shared" si="13"/>
        <v>5.1218526689594857</v>
      </c>
      <c r="E64" s="102">
        <f t="shared" si="13"/>
        <v>4.2682105574662383</v>
      </c>
      <c r="F64" s="102">
        <f t="shared" si="13"/>
        <v>5.7857965334542341</v>
      </c>
      <c r="G64" s="102">
        <f t="shared" si="3"/>
        <v>5.4172725458329767</v>
      </c>
      <c r="H64" s="102">
        <f t="shared" si="4"/>
        <v>5.3236949104526001</v>
      </c>
      <c r="I64" s="102">
        <f t="shared" si="4"/>
        <v>3.1371773579452817</v>
      </c>
      <c r="J64" s="102">
        <f t="shared" si="4"/>
        <v>5.1335629493650066</v>
      </c>
      <c r="K64" s="12"/>
      <c r="L64" s="12"/>
      <c r="M64" s="12"/>
      <c r="N64" s="12"/>
      <c r="O64" s="12">
        <v>1054306</v>
      </c>
      <c r="P64" s="12">
        <v>1052190</v>
      </c>
      <c r="Q64">
        <v>1051901</v>
      </c>
      <c r="R64" s="12"/>
      <c r="S64" s="12"/>
    </row>
    <row r="65" spans="2:28" ht="14" thickBot="1" x14ac:dyDescent="0.35">
      <c r="B65" s="54" t="s">
        <v>10</v>
      </c>
      <c r="C65" s="102">
        <f t="shared" ref="C65:F65" si="14">+C17/$O65*100000</f>
        <v>5.4826511137190748</v>
      </c>
      <c r="D65" s="102">
        <f t="shared" si="14"/>
        <v>10.187358488329362</v>
      </c>
      <c r="E65" s="102">
        <f t="shared" si="14"/>
        <v>9.5946394490083815</v>
      </c>
      <c r="F65" s="102">
        <f t="shared" si="14"/>
        <v>10.409628128074729</v>
      </c>
      <c r="G65" s="102">
        <f t="shared" si="3"/>
        <v>10.236038616102359</v>
      </c>
      <c r="H65" s="102">
        <f t="shared" si="4"/>
        <v>10.417617151092021</v>
      </c>
      <c r="I65" s="102">
        <f t="shared" si="4"/>
        <v>5.7629371474126074</v>
      </c>
      <c r="J65" s="102">
        <f t="shared" si="4"/>
        <v>9.0138247690299753</v>
      </c>
      <c r="K65" s="12"/>
      <c r="L65" s="12"/>
      <c r="M65" s="12"/>
      <c r="N65" s="12"/>
      <c r="O65" s="12">
        <v>2699424</v>
      </c>
      <c r="P65" s="12">
        <v>2706125</v>
      </c>
      <c r="Q65">
        <v>2706953</v>
      </c>
      <c r="R65" s="12"/>
      <c r="S65" s="12"/>
    </row>
    <row r="66" spans="2:28" ht="14" thickBot="1" x14ac:dyDescent="0.35">
      <c r="B66" s="54" t="s">
        <v>152</v>
      </c>
      <c r="C66" s="102">
        <f t="shared" ref="C66:F66" si="15">+C18/$O66*100000</f>
        <v>8.3383016320224552</v>
      </c>
      <c r="D66" s="102">
        <f t="shared" si="15"/>
        <v>7.1595888358726842</v>
      </c>
      <c r="E66" s="102">
        <f t="shared" si="15"/>
        <v>5.7771479021167789</v>
      </c>
      <c r="F66" s="102">
        <f t="shared" si="15"/>
        <v>8.2509895730483969</v>
      </c>
      <c r="G66" s="102">
        <f t="shared" si="3"/>
        <v>8.71594507504315</v>
      </c>
      <c r="H66" s="102">
        <f t="shared" si="4"/>
        <v>10.34281325370595</v>
      </c>
      <c r="I66" s="102">
        <f t="shared" si="4"/>
        <v>6.6449033095727277</v>
      </c>
      <c r="J66" s="102">
        <f t="shared" si="4"/>
        <v>7.9767176189540416</v>
      </c>
      <c r="K66" s="12"/>
      <c r="L66" s="12"/>
      <c r="M66" s="12"/>
      <c r="N66" s="12"/>
      <c r="O66" s="12">
        <v>6871903</v>
      </c>
      <c r="P66" s="12">
        <v>7033087</v>
      </c>
      <c r="Q66">
        <v>7058041</v>
      </c>
      <c r="R66" s="12"/>
      <c r="S66" s="12"/>
    </row>
    <row r="67" spans="2:28" ht="14" thickBot="1" x14ac:dyDescent="0.35">
      <c r="B67" s="54" t="s">
        <v>153</v>
      </c>
      <c r="C67" s="102">
        <f t="shared" ref="C67:F67" si="16">+C19/$O67*100000</f>
        <v>6.1867948020612342</v>
      </c>
      <c r="D67" s="102">
        <f t="shared" si="16"/>
        <v>4.9623249974866148</v>
      </c>
      <c r="E67" s="102">
        <f t="shared" si="16"/>
        <v>5.0912165558628901</v>
      </c>
      <c r="F67" s="102">
        <f t="shared" si="16"/>
        <v>9.9246499949732296</v>
      </c>
      <c r="G67" s="102">
        <f t="shared" si="3"/>
        <v>11.255883106700049</v>
      </c>
      <c r="H67" s="102">
        <f t="shared" si="4"/>
        <v>13.966737579602468</v>
      </c>
      <c r="I67" s="102">
        <f t="shared" si="4"/>
        <v>7.8086760104141071</v>
      </c>
      <c r="J67" s="102">
        <f t="shared" si="4"/>
        <v>10.030656988987227</v>
      </c>
      <c r="K67" s="12"/>
      <c r="L67" s="12"/>
      <c r="M67" s="12"/>
      <c r="N67" s="12"/>
      <c r="O67" s="12">
        <v>1551692</v>
      </c>
      <c r="P67" s="12">
        <v>1572511</v>
      </c>
      <c r="Q67">
        <v>1575171</v>
      </c>
      <c r="R67" s="12"/>
      <c r="S67" s="12"/>
    </row>
    <row r="68" spans="2:28" ht="14" thickBot="1" x14ac:dyDescent="0.35">
      <c r="B68" s="54" t="s">
        <v>154</v>
      </c>
      <c r="C68" s="102">
        <f t="shared" ref="C68:F68" si="17">+C20/$O68*100000</f>
        <v>3.4218297862844134</v>
      </c>
      <c r="D68" s="102">
        <f t="shared" si="17"/>
        <v>5.3559074915756035</v>
      </c>
      <c r="E68" s="102">
        <f t="shared" si="17"/>
        <v>4.3144810348803473</v>
      </c>
      <c r="F68" s="102">
        <f t="shared" si="17"/>
        <v>2.9755041619864464</v>
      </c>
      <c r="G68" s="102">
        <f t="shared" si="3"/>
        <v>7.2145716679353509</v>
      </c>
      <c r="H68" s="102">
        <f t="shared" si="4"/>
        <v>4.4098451262391665</v>
      </c>
      <c r="I68" s="102">
        <f t="shared" si="4"/>
        <v>3.380881263450028</v>
      </c>
      <c r="J68" s="102">
        <f t="shared" si="4"/>
        <v>4.5568399637804724</v>
      </c>
      <c r="K68" s="12"/>
      <c r="L68" s="12"/>
      <c r="M68" s="12"/>
      <c r="N68" s="12"/>
      <c r="O68" s="12">
        <v>672155</v>
      </c>
      <c r="P68" s="12">
        <v>679181</v>
      </c>
      <c r="Q68">
        <v>680296</v>
      </c>
      <c r="R68" s="12"/>
      <c r="S68" s="12"/>
    </row>
    <row r="69" spans="2:28" ht="14" thickBot="1" x14ac:dyDescent="0.35">
      <c r="B69" s="54" t="s">
        <v>51</v>
      </c>
      <c r="C69" s="102">
        <f t="shared" ref="C69:F69" si="18">+C21/$O69*100000</f>
        <v>4.7376214974313067</v>
      </c>
      <c r="D69" s="102">
        <f t="shared" si="18"/>
        <v>6.5424296869289478</v>
      </c>
      <c r="E69" s="102">
        <f t="shared" si="18"/>
        <v>5.7753862063924499</v>
      </c>
      <c r="F69" s="102">
        <f t="shared" si="18"/>
        <v>6.3168286632417425</v>
      </c>
      <c r="G69" s="102">
        <f t="shared" si="3"/>
        <v>4.9777481205637502</v>
      </c>
      <c r="H69" s="102">
        <f t="shared" si="4"/>
        <v>4.8358735848912975</v>
      </c>
      <c r="I69" s="102">
        <f t="shared" si="4"/>
        <v>5.5970759084390025</v>
      </c>
      <c r="J69" s="102">
        <f t="shared" si="4"/>
        <v>6.8955975191968513</v>
      </c>
      <c r="K69" s="12"/>
      <c r="L69" s="12"/>
      <c r="M69" s="12"/>
      <c r="N69" s="12"/>
      <c r="O69" s="12">
        <v>2216302</v>
      </c>
      <c r="P69" s="12">
        <v>2229924</v>
      </c>
      <c r="Q69">
        <v>2233309</v>
      </c>
      <c r="R69" s="12"/>
      <c r="S69" s="12"/>
    </row>
    <row r="70" spans="2:28" ht="14" thickBot="1" x14ac:dyDescent="0.35">
      <c r="B70" s="54" t="s">
        <v>11</v>
      </c>
      <c r="C70" s="102">
        <f t="shared" ref="C70:F70" si="19">+C22/$O70*100000</f>
        <v>6.5160325429282429</v>
      </c>
      <c r="D70" s="102">
        <f t="shared" si="19"/>
        <v>8.0674688626730617</v>
      </c>
      <c r="E70" s="102">
        <f t="shared" si="19"/>
        <v>9.3086179184689186</v>
      </c>
      <c r="F70" s="102">
        <f t="shared" si="19"/>
        <v>10.549766974264774</v>
      </c>
      <c r="G70" s="102">
        <f t="shared" si="3"/>
        <v>12.33353580887953</v>
      </c>
      <c r="H70" s="102">
        <f t="shared" si="4"/>
        <v>10.453047370751143</v>
      </c>
      <c r="I70" s="102">
        <f t="shared" si="4"/>
        <v>6.7637365340154449</v>
      </c>
      <c r="J70" s="102">
        <f t="shared" si="4"/>
        <v>11.682817649663043</v>
      </c>
      <c r="K70" s="12"/>
      <c r="L70" s="12"/>
      <c r="M70" s="12"/>
      <c r="N70" s="12"/>
      <c r="O70" s="12">
        <v>322282</v>
      </c>
      <c r="P70" s="12">
        <v>324319</v>
      </c>
      <c r="Q70">
        <v>325264</v>
      </c>
      <c r="R70" s="12"/>
      <c r="S70" s="12"/>
    </row>
    <row r="71" spans="2:28" ht="14" thickBot="1" x14ac:dyDescent="0.35">
      <c r="B71" s="56" t="s">
        <v>22</v>
      </c>
      <c r="C71" s="103">
        <f t="shared" ref="C71:F71" si="20">+C23/$O71*100000</f>
        <v>10.107026127972711</v>
      </c>
      <c r="D71" s="103">
        <f t="shared" si="20"/>
        <v>11.034543340539754</v>
      </c>
      <c r="E71" s="103">
        <f t="shared" si="20"/>
        <v>8.6887150540473215</v>
      </c>
      <c r="F71" s="103">
        <f t="shared" si="20"/>
        <v>11.088613850689402</v>
      </c>
      <c r="G71" s="103">
        <f t="shared" si="3"/>
        <v>11.178243093168346</v>
      </c>
      <c r="H71" s="103">
        <f t="shared" si="4"/>
        <v>12.037409415881328</v>
      </c>
      <c r="I71" s="103">
        <f t="shared" si="4"/>
        <v>8.1663392104676689</v>
      </c>
      <c r="J71" s="103">
        <f t="shared" si="4"/>
        <v>10.770960825650707</v>
      </c>
      <c r="K71" s="12"/>
      <c r="L71" s="12"/>
      <c r="M71" s="12"/>
      <c r="N71" s="12"/>
      <c r="O71" s="12">
        <v>48085361</v>
      </c>
      <c r="P71" s="12">
        <v>48692804</v>
      </c>
      <c r="Q71" s="12">
        <v>48797875</v>
      </c>
      <c r="R71" s="12"/>
      <c r="S71" s="12"/>
    </row>
    <row r="72" spans="2:28" ht="14" thickBot="1" x14ac:dyDescent="0.35">
      <c r="B72" s="12"/>
      <c r="C72" s="102"/>
      <c r="D72" s="102"/>
      <c r="E72" s="102"/>
      <c r="F72" s="102"/>
      <c r="G72" s="102"/>
      <c r="H72" s="12"/>
      <c r="I72" s="12"/>
      <c r="J72" s="12"/>
      <c r="K72" s="12"/>
      <c r="L72" s="12"/>
      <c r="M72" s="12"/>
      <c r="N72" s="12"/>
      <c r="O72" s="12"/>
      <c r="P72" s="12"/>
      <c r="Q72" s="12"/>
      <c r="R72" s="12"/>
      <c r="S72" s="12"/>
      <c r="T72" s="12"/>
      <c r="U72" s="12"/>
      <c r="V72" s="12"/>
      <c r="W72" s="12"/>
      <c r="X72" s="12"/>
      <c r="Y72" s="12"/>
      <c r="Z72" s="12"/>
      <c r="AA72" s="12"/>
      <c r="AB72" s="12"/>
    </row>
    <row r="73" spans="2:28" ht="14" thickBot="1" x14ac:dyDescent="0.35">
      <c r="B73" s="12"/>
      <c r="C73" s="102"/>
      <c r="D73" s="102"/>
      <c r="E73" s="102"/>
      <c r="F73" s="102"/>
      <c r="G73" s="102"/>
      <c r="H73" s="12"/>
      <c r="I73" s="12"/>
      <c r="J73" s="12"/>
      <c r="K73" s="12"/>
      <c r="L73" s="12"/>
      <c r="M73" s="12"/>
      <c r="N73" s="12"/>
      <c r="O73" s="12"/>
      <c r="P73" s="12"/>
      <c r="Q73" s="12"/>
      <c r="R73" s="12"/>
      <c r="S73" s="12"/>
      <c r="T73" s="12"/>
      <c r="U73" s="12"/>
      <c r="V73" s="12"/>
      <c r="W73" s="12"/>
      <c r="X73" s="12"/>
      <c r="Y73" s="12"/>
      <c r="Z73" s="12"/>
      <c r="AA73" s="12"/>
      <c r="AB73" s="12"/>
    </row>
    <row r="74" spans="2:28" x14ac:dyDescent="0.3">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3">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AB75"/>
  <sheetViews>
    <sheetView zoomScaleNormal="100" workbookViewId="0"/>
  </sheetViews>
  <sheetFormatPr baseColWidth="10" defaultRowHeight="13.5" x14ac:dyDescent="0.3"/>
  <cols>
    <col min="1" max="1" width="10.36328125" style="12" customWidth="1"/>
    <col min="2" max="2" width="34.6328125" customWidth="1"/>
    <col min="3" max="12" width="12.36328125" customWidth="1"/>
    <col min="13" max="13" width="12.36328125" hidden="1" customWidth="1"/>
    <col min="14" max="14" width="11.90625" customWidth="1"/>
    <col min="15" max="15" width="8.984375E-2" hidden="1" customWidth="1"/>
    <col min="16" max="16" width="15" hidden="1" customWidth="1"/>
    <col min="17" max="17" width="11.90625" hidden="1" customWidth="1"/>
    <col min="18" max="18" width="14.08984375" customWidth="1"/>
    <col min="19" max="19" width="12.90625" customWidth="1"/>
    <col min="20" max="20" width="13.54296875" customWidth="1"/>
    <col min="21" max="22" width="12.36328125" customWidth="1"/>
    <col min="23" max="23" width="13.453125" customWidth="1"/>
    <col min="24" max="61" width="12.36328125" customWidth="1"/>
  </cols>
  <sheetData>
    <row r="2" spans="1:13" ht="40.5" customHeight="1" x14ac:dyDescent="0.35">
      <c r="B2" s="10"/>
      <c r="M2" s="89"/>
    </row>
    <row r="3" spans="1:13" ht="27.9" customHeight="1" x14ac:dyDescent="0.3">
      <c r="B3" s="53"/>
      <c r="C3" s="52"/>
      <c r="D3" s="12"/>
      <c r="E3" s="12"/>
      <c r="F3" s="12"/>
      <c r="G3" s="12"/>
      <c r="H3" s="12"/>
      <c r="I3" s="12"/>
      <c r="J3" s="12"/>
      <c r="K3" s="12"/>
      <c r="L3" s="12"/>
    </row>
    <row r="4" spans="1:13" x14ac:dyDescent="0.3">
      <c r="B4" s="12"/>
      <c r="C4" s="12"/>
      <c r="D4" s="12"/>
      <c r="E4" s="12"/>
      <c r="F4" s="12"/>
      <c r="G4" s="12"/>
      <c r="H4" s="12"/>
      <c r="I4" s="12"/>
      <c r="J4" s="12"/>
      <c r="K4" s="12"/>
      <c r="L4" s="12"/>
    </row>
    <row r="5" spans="1:13" ht="39" customHeight="1" x14ac:dyDescent="0.3">
      <c r="B5" s="12"/>
      <c r="C5" s="38" t="s">
        <v>237</v>
      </c>
      <c r="D5" s="38" t="s">
        <v>240</v>
      </c>
      <c r="E5" s="38" t="s">
        <v>241</v>
      </c>
      <c r="F5" s="60" t="s">
        <v>256</v>
      </c>
      <c r="G5" s="38" t="s">
        <v>257</v>
      </c>
      <c r="H5" s="38" t="s">
        <v>263</v>
      </c>
      <c r="I5" s="38" t="s">
        <v>267</v>
      </c>
      <c r="J5" s="38" t="s">
        <v>271</v>
      </c>
    </row>
    <row r="6" spans="1:13" ht="17.149999999999999" customHeight="1" thickBot="1" x14ac:dyDescent="0.35">
      <c r="B6" s="54" t="s">
        <v>52</v>
      </c>
      <c r="C6" s="40">
        <v>103</v>
      </c>
      <c r="D6" s="40">
        <v>77</v>
      </c>
      <c r="E6" s="40">
        <v>83</v>
      </c>
      <c r="F6" s="40">
        <v>90</v>
      </c>
      <c r="G6" s="40">
        <v>101</v>
      </c>
      <c r="H6" s="40">
        <v>77</v>
      </c>
      <c r="I6" s="40">
        <v>66</v>
      </c>
      <c r="J6" s="40">
        <v>77</v>
      </c>
    </row>
    <row r="7" spans="1:13" ht="17.149999999999999" customHeight="1" thickBot="1" x14ac:dyDescent="0.35">
      <c r="B7" s="54" t="s">
        <v>53</v>
      </c>
      <c r="C7" s="40">
        <v>5</v>
      </c>
      <c r="D7" s="40">
        <v>6</v>
      </c>
      <c r="E7" s="40">
        <v>2</v>
      </c>
      <c r="F7" s="40">
        <v>7</v>
      </c>
      <c r="G7" s="40">
        <v>8</v>
      </c>
      <c r="H7" s="40">
        <v>8</v>
      </c>
      <c r="I7" s="40">
        <v>3</v>
      </c>
      <c r="J7" s="40">
        <v>10</v>
      </c>
    </row>
    <row r="8" spans="1:13" ht="17.149999999999999" customHeight="1" thickBot="1" x14ac:dyDescent="0.35">
      <c r="B8" s="54" t="s">
        <v>151</v>
      </c>
      <c r="C8" s="40">
        <v>4</v>
      </c>
      <c r="D8" s="40">
        <v>3</v>
      </c>
      <c r="E8" s="40">
        <v>3</v>
      </c>
      <c r="F8" s="40">
        <v>7</v>
      </c>
      <c r="G8" s="40">
        <v>13</v>
      </c>
      <c r="H8" s="40">
        <v>18</v>
      </c>
      <c r="I8" s="40">
        <v>8</v>
      </c>
      <c r="J8" s="40">
        <v>6</v>
      </c>
    </row>
    <row r="9" spans="1:13" ht="17.149999999999999" customHeight="1" thickBot="1" x14ac:dyDescent="0.35">
      <c r="B9" s="54" t="s">
        <v>47</v>
      </c>
      <c r="C9" s="40">
        <v>10</v>
      </c>
      <c r="D9" s="40">
        <v>10</v>
      </c>
      <c r="E9" s="40">
        <v>15</v>
      </c>
      <c r="F9" s="40">
        <v>5</v>
      </c>
      <c r="G9" s="40">
        <v>11</v>
      </c>
      <c r="H9" s="40">
        <v>11</v>
      </c>
      <c r="I9" s="40">
        <v>13</v>
      </c>
      <c r="J9" s="40">
        <v>4</v>
      </c>
    </row>
    <row r="10" spans="1:13" ht="17.149999999999999" customHeight="1" thickBot="1" x14ac:dyDescent="0.35">
      <c r="B10" s="54" t="s">
        <v>8</v>
      </c>
      <c r="C10" s="40">
        <v>20</v>
      </c>
      <c r="D10" s="40">
        <v>36</v>
      </c>
      <c r="E10" s="40">
        <v>15</v>
      </c>
      <c r="F10" s="40">
        <v>30</v>
      </c>
      <c r="G10" s="40">
        <v>22</v>
      </c>
      <c r="H10" s="40">
        <v>37</v>
      </c>
      <c r="I10" s="40">
        <v>30</v>
      </c>
      <c r="J10" s="40">
        <v>35</v>
      </c>
    </row>
    <row r="11" spans="1:13" ht="17.149999999999999" customHeight="1" thickBot="1" x14ac:dyDescent="0.3">
      <c r="A11" s="67"/>
      <c r="B11" s="54" t="s">
        <v>9</v>
      </c>
      <c r="C11" s="40">
        <v>2</v>
      </c>
      <c r="D11" s="40">
        <v>4</v>
      </c>
      <c r="E11" s="40">
        <v>2</v>
      </c>
      <c r="F11" s="40">
        <v>2</v>
      </c>
      <c r="G11" s="40">
        <v>5</v>
      </c>
      <c r="H11" s="40">
        <v>3</v>
      </c>
      <c r="I11" s="40">
        <v>3</v>
      </c>
      <c r="J11" s="40">
        <v>5</v>
      </c>
    </row>
    <row r="12" spans="1:13" ht="17.149999999999999" customHeight="1" thickBot="1" x14ac:dyDescent="0.3">
      <c r="A12" s="67"/>
      <c r="B12" s="54" t="s">
        <v>54</v>
      </c>
      <c r="C12" s="40">
        <v>13</v>
      </c>
      <c r="D12" s="40">
        <v>6</v>
      </c>
      <c r="E12" s="40">
        <v>11</v>
      </c>
      <c r="F12" s="40">
        <v>27</v>
      </c>
      <c r="G12" s="40">
        <v>24</v>
      </c>
      <c r="H12" s="40">
        <v>26</v>
      </c>
      <c r="I12" s="40">
        <v>35</v>
      </c>
      <c r="J12" s="40">
        <v>15</v>
      </c>
    </row>
    <row r="13" spans="1:13" ht="17.149999999999999" customHeight="1" thickBot="1" x14ac:dyDescent="0.3">
      <c r="A13" s="67"/>
      <c r="B13" s="54" t="s">
        <v>49</v>
      </c>
      <c r="C13" s="40">
        <v>6</v>
      </c>
      <c r="D13" s="40">
        <v>9</v>
      </c>
      <c r="E13" s="40">
        <v>11</v>
      </c>
      <c r="F13" s="40">
        <v>19</v>
      </c>
      <c r="G13" s="40">
        <v>10</v>
      </c>
      <c r="H13" s="40">
        <v>10</v>
      </c>
      <c r="I13" s="40">
        <v>8</v>
      </c>
      <c r="J13" s="40">
        <v>9</v>
      </c>
    </row>
    <row r="14" spans="1:13" ht="17.149999999999999" customHeight="1" thickBot="1" x14ac:dyDescent="0.3">
      <c r="A14" s="67"/>
      <c r="B14" s="54" t="s">
        <v>26</v>
      </c>
      <c r="C14" s="40">
        <v>176</v>
      </c>
      <c r="D14" s="40">
        <v>238</v>
      </c>
      <c r="E14" s="40">
        <v>111</v>
      </c>
      <c r="F14" s="40">
        <v>201</v>
      </c>
      <c r="G14" s="40">
        <v>197</v>
      </c>
      <c r="H14" s="40">
        <v>192</v>
      </c>
      <c r="I14" s="40">
        <v>106</v>
      </c>
      <c r="J14" s="40">
        <v>226</v>
      </c>
    </row>
    <row r="15" spans="1:13" ht="17.149999999999999" customHeight="1" thickBot="1" x14ac:dyDescent="0.3">
      <c r="A15" s="67"/>
      <c r="B15" s="54" t="s">
        <v>48</v>
      </c>
      <c r="C15" s="40">
        <v>31</v>
      </c>
      <c r="D15" s="40">
        <v>36</v>
      </c>
      <c r="E15" s="40">
        <v>31</v>
      </c>
      <c r="F15" s="40">
        <v>49</v>
      </c>
      <c r="G15" s="40">
        <v>53</v>
      </c>
      <c r="H15" s="40">
        <v>48</v>
      </c>
      <c r="I15" s="40">
        <v>50</v>
      </c>
      <c r="J15" s="40">
        <v>27</v>
      </c>
    </row>
    <row r="16" spans="1:13" ht="17.149999999999999" customHeight="1" thickBot="1" x14ac:dyDescent="0.35">
      <c r="B16" s="54" t="s">
        <v>21</v>
      </c>
      <c r="C16" s="40">
        <v>2</v>
      </c>
      <c r="D16" s="40">
        <v>1</v>
      </c>
      <c r="E16" s="40">
        <v>6</v>
      </c>
      <c r="F16" s="40">
        <v>5</v>
      </c>
      <c r="G16" s="40">
        <v>7</v>
      </c>
      <c r="H16" s="40">
        <v>8</v>
      </c>
      <c r="I16" s="40">
        <v>8</v>
      </c>
      <c r="J16" s="40">
        <v>4</v>
      </c>
    </row>
    <row r="17" spans="2:10" ht="17.149999999999999" customHeight="1" thickBot="1" x14ac:dyDescent="0.35">
      <c r="B17" s="54" t="s">
        <v>10</v>
      </c>
      <c r="C17" s="40">
        <v>5</v>
      </c>
      <c r="D17" s="40">
        <v>14</v>
      </c>
      <c r="E17" s="40">
        <v>12</v>
      </c>
      <c r="F17" s="40">
        <v>13</v>
      </c>
      <c r="G17" s="40">
        <v>11</v>
      </c>
      <c r="H17" s="40">
        <v>16</v>
      </c>
      <c r="I17" s="40">
        <v>13</v>
      </c>
      <c r="J17" s="40">
        <v>11</v>
      </c>
    </row>
    <row r="18" spans="2:10" ht="17.149999999999999" customHeight="1" thickBot="1" x14ac:dyDescent="0.35">
      <c r="B18" s="54" t="s">
        <v>152</v>
      </c>
      <c r="C18" s="40">
        <v>16</v>
      </c>
      <c r="D18" s="40">
        <v>7</v>
      </c>
      <c r="E18" s="40">
        <v>15</v>
      </c>
      <c r="F18" s="40">
        <v>20</v>
      </c>
      <c r="G18" s="40">
        <v>23</v>
      </c>
      <c r="H18" s="40">
        <v>21</v>
      </c>
      <c r="I18" s="40">
        <v>21</v>
      </c>
      <c r="J18" s="40">
        <v>23</v>
      </c>
    </row>
    <row r="19" spans="2:10" ht="17.149999999999999" customHeight="1" thickBot="1" x14ac:dyDescent="0.35">
      <c r="B19" s="54" t="s">
        <v>153</v>
      </c>
      <c r="C19" s="40">
        <v>10</v>
      </c>
      <c r="D19" s="40">
        <v>21</v>
      </c>
      <c r="E19" s="40">
        <v>9</v>
      </c>
      <c r="F19" s="40">
        <v>18</v>
      </c>
      <c r="G19" s="40">
        <v>31</v>
      </c>
      <c r="H19" s="40">
        <v>21</v>
      </c>
      <c r="I19" s="40">
        <v>21</v>
      </c>
      <c r="J19" s="40">
        <v>29</v>
      </c>
    </row>
    <row r="20" spans="2:10" ht="17.149999999999999" customHeight="1" thickBot="1" x14ac:dyDescent="0.35">
      <c r="B20" s="54" t="s">
        <v>154</v>
      </c>
      <c r="C20" s="40">
        <v>2</v>
      </c>
      <c r="D20" s="40">
        <v>1</v>
      </c>
      <c r="E20" s="40">
        <v>2</v>
      </c>
      <c r="F20" s="40">
        <v>0</v>
      </c>
      <c r="G20" s="40">
        <v>3</v>
      </c>
      <c r="H20" s="40">
        <v>0</v>
      </c>
      <c r="I20" s="40">
        <v>1</v>
      </c>
      <c r="J20" s="40">
        <v>2</v>
      </c>
    </row>
    <row r="21" spans="2:10" ht="17.149999999999999" customHeight="1" thickBot="1" x14ac:dyDescent="0.35">
      <c r="B21" s="54" t="s">
        <v>51</v>
      </c>
      <c r="C21" s="40">
        <v>5</v>
      </c>
      <c r="D21" s="40">
        <v>5</v>
      </c>
      <c r="E21" s="40">
        <v>3</v>
      </c>
      <c r="F21" s="40">
        <v>7</v>
      </c>
      <c r="G21" s="40">
        <v>3</v>
      </c>
      <c r="H21" s="40">
        <v>9</v>
      </c>
      <c r="I21" s="40">
        <v>8</v>
      </c>
      <c r="J21" s="40">
        <v>12</v>
      </c>
    </row>
    <row r="22" spans="2:10" ht="17.149999999999999" customHeight="1" thickBot="1" x14ac:dyDescent="0.35">
      <c r="B22" s="54" t="s">
        <v>11</v>
      </c>
      <c r="C22" s="40">
        <v>1</v>
      </c>
      <c r="D22" s="40">
        <v>2</v>
      </c>
      <c r="E22" s="40">
        <v>2</v>
      </c>
      <c r="F22" s="40">
        <v>3</v>
      </c>
      <c r="G22" s="40">
        <v>11</v>
      </c>
      <c r="H22" s="40">
        <v>2</v>
      </c>
      <c r="I22" s="40">
        <v>2</v>
      </c>
      <c r="J22" s="40">
        <v>2</v>
      </c>
    </row>
    <row r="23" spans="2:10" ht="17.149999999999999" customHeight="1" thickBot="1" x14ac:dyDescent="0.35">
      <c r="B23" s="56" t="s">
        <v>22</v>
      </c>
      <c r="C23" s="57">
        <v>411</v>
      </c>
      <c r="D23" s="57">
        <v>476</v>
      </c>
      <c r="E23" s="57">
        <v>333</v>
      </c>
      <c r="F23" s="57">
        <v>503</v>
      </c>
      <c r="G23" s="57">
        <v>533</v>
      </c>
      <c r="H23" s="57">
        <v>507</v>
      </c>
      <c r="I23" s="57">
        <v>396</v>
      </c>
      <c r="J23" s="57">
        <v>497</v>
      </c>
    </row>
    <row r="24" spans="2:10" x14ac:dyDescent="0.3">
      <c r="J24" s="92"/>
    </row>
    <row r="26" spans="2:10" ht="15" x14ac:dyDescent="0.3">
      <c r="B26" s="73"/>
      <c r="C26" s="73"/>
      <c r="D26" s="73"/>
      <c r="E26" s="73"/>
    </row>
    <row r="27" spans="2:10" ht="15" x14ac:dyDescent="0.3">
      <c r="B27" s="53"/>
      <c r="C27" s="12"/>
      <c r="D27" s="12"/>
      <c r="E27" s="12"/>
      <c r="F27" s="12"/>
      <c r="G27" s="12"/>
    </row>
    <row r="28" spans="2:10" x14ac:dyDescent="0.3">
      <c r="B28" s="12"/>
      <c r="C28" s="12"/>
      <c r="D28" s="12"/>
      <c r="E28" s="12"/>
      <c r="F28" s="12"/>
      <c r="G28" s="12"/>
    </row>
    <row r="29" spans="2:10" ht="39" customHeight="1" x14ac:dyDescent="0.3">
      <c r="B29" s="12"/>
      <c r="C29" s="39" t="s">
        <v>258</v>
      </c>
      <c r="D29" s="39" t="s">
        <v>264</v>
      </c>
      <c r="E29" s="39" t="s">
        <v>268</v>
      </c>
      <c r="F29" s="39" t="s">
        <v>272</v>
      </c>
    </row>
    <row r="30" spans="2:10" ht="17.149999999999999" customHeight="1" thickBot="1" x14ac:dyDescent="0.35">
      <c r="B30" s="54" t="s">
        <v>52</v>
      </c>
      <c r="C30" s="36">
        <f t="shared" ref="C30:F47" si="0">+(G6-C6)/C6</f>
        <v>-1.9417475728155338E-2</v>
      </c>
      <c r="D30" s="36">
        <f t="shared" si="0"/>
        <v>0</v>
      </c>
      <c r="E30" s="36">
        <f t="shared" si="0"/>
        <v>-0.20481927710843373</v>
      </c>
      <c r="F30" s="36">
        <f t="shared" si="0"/>
        <v>-0.14444444444444443</v>
      </c>
    </row>
    <row r="31" spans="2:10" ht="17.149999999999999" customHeight="1" thickBot="1" x14ac:dyDescent="0.35">
      <c r="B31" s="54" t="s">
        <v>53</v>
      </c>
      <c r="C31" s="36">
        <f t="shared" si="0"/>
        <v>0.6</v>
      </c>
      <c r="D31" s="36">
        <f t="shared" si="0"/>
        <v>0.33333333333333331</v>
      </c>
      <c r="E31" s="36">
        <f t="shared" si="0"/>
        <v>0.5</v>
      </c>
      <c r="F31" s="36">
        <f t="shared" si="0"/>
        <v>0.42857142857142855</v>
      </c>
    </row>
    <row r="32" spans="2:10" ht="17.149999999999999" customHeight="1" thickBot="1" x14ac:dyDescent="0.35">
      <c r="B32" s="54" t="s">
        <v>151</v>
      </c>
      <c r="C32" s="36">
        <f t="shared" si="0"/>
        <v>2.25</v>
      </c>
      <c r="D32" s="36">
        <f t="shared" si="0"/>
        <v>5</v>
      </c>
      <c r="E32" s="36">
        <f t="shared" si="0"/>
        <v>1.6666666666666667</v>
      </c>
      <c r="F32" s="36">
        <f t="shared" si="0"/>
        <v>-0.14285714285714285</v>
      </c>
    </row>
    <row r="33" spans="2:6" ht="17.149999999999999" customHeight="1" thickBot="1" x14ac:dyDescent="0.35">
      <c r="B33" s="54" t="s">
        <v>47</v>
      </c>
      <c r="C33" s="36">
        <f t="shared" si="0"/>
        <v>0.1</v>
      </c>
      <c r="D33" s="36">
        <f t="shared" si="0"/>
        <v>0.1</v>
      </c>
      <c r="E33" s="36">
        <f t="shared" si="0"/>
        <v>-0.13333333333333333</v>
      </c>
      <c r="F33" s="36">
        <f t="shared" si="0"/>
        <v>-0.2</v>
      </c>
    </row>
    <row r="34" spans="2:6" ht="17.149999999999999" customHeight="1" thickBot="1" x14ac:dyDescent="0.35">
      <c r="B34" s="54" t="s">
        <v>8</v>
      </c>
      <c r="C34" s="36">
        <f t="shared" si="0"/>
        <v>0.1</v>
      </c>
      <c r="D34" s="36">
        <f t="shared" si="0"/>
        <v>2.7777777777777776E-2</v>
      </c>
      <c r="E34" s="36">
        <f t="shared" si="0"/>
        <v>1</v>
      </c>
      <c r="F34" s="36">
        <f t="shared" si="0"/>
        <v>0.16666666666666666</v>
      </c>
    </row>
    <row r="35" spans="2:6" ht="17.149999999999999" customHeight="1" thickBot="1" x14ac:dyDescent="0.35">
      <c r="B35" s="54" t="s">
        <v>9</v>
      </c>
      <c r="C35" s="36">
        <f t="shared" si="0"/>
        <v>1.5</v>
      </c>
      <c r="D35" s="36">
        <f t="shared" si="0"/>
        <v>-0.25</v>
      </c>
      <c r="E35" s="36">
        <f t="shared" si="0"/>
        <v>0.5</v>
      </c>
      <c r="F35" s="36">
        <f t="shared" si="0"/>
        <v>1.5</v>
      </c>
    </row>
    <row r="36" spans="2:6" ht="17.149999999999999" customHeight="1" thickBot="1" x14ac:dyDescent="0.35">
      <c r="B36" s="54" t="s">
        <v>54</v>
      </c>
      <c r="C36" s="36">
        <f t="shared" si="0"/>
        <v>0.84615384615384615</v>
      </c>
      <c r="D36" s="36">
        <f t="shared" si="0"/>
        <v>3.3333333333333335</v>
      </c>
      <c r="E36" s="36">
        <f t="shared" si="0"/>
        <v>2.1818181818181817</v>
      </c>
      <c r="F36" s="36">
        <f t="shared" si="0"/>
        <v>-0.44444444444444442</v>
      </c>
    </row>
    <row r="37" spans="2:6" ht="17.149999999999999" customHeight="1" thickBot="1" x14ac:dyDescent="0.35">
      <c r="B37" s="54" t="s">
        <v>49</v>
      </c>
      <c r="C37" s="36">
        <f t="shared" si="0"/>
        <v>0.66666666666666663</v>
      </c>
      <c r="D37" s="36">
        <f t="shared" si="0"/>
        <v>0.1111111111111111</v>
      </c>
      <c r="E37" s="36">
        <f t="shared" si="0"/>
        <v>-0.27272727272727271</v>
      </c>
      <c r="F37" s="36">
        <f t="shared" si="0"/>
        <v>-0.52631578947368418</v>
      </c>
    </row>
    <row r="38" spans="2:6" ht="17.149999999999999" customHeight="1" thickBot="1" x14ac:dyDescent="0.35">
      <c r="B38" s="54" t="s">
        <v>26</v>
      </c>
      <c r="C38" s="36">
        <f t="shared" si="0"/>
        <v>0.11931818181818182</v>
      </c>
      <c r="D38" s="36">
        <f t="shared" si="0"/>
        <v>-0.19327731092436976</v>
      </c>
      <c r="E38" s="36">
        <f t="shared" si="0"/>
        <v>-4.5045045045045043E-2</v>
      </c>
      <c r="F38" s="36">
        <f t="shared" si="0"/>
        <v>0.12437810945273632</v>
      </c>
    </row>
    <row r="39" spans="2:6" ht="17.149999999999999" customHeight="1" thickBot="1" x14ac:dyDescent="0.35">
      <c r="B39" s="54" t="s">
        <v>48</v>
      </c>
      <c r="C39" s="36">
        <f t="shared" si="0"/>
        <v>0.70967741935483875</v>
      </c>
      <c r="D39" s="36">
        <f t="shared" si="0"/>
        <v>0.33333333333333331</v>
      </c>
      <c r="E39" s="36">
        <f t="shared" si="0"/>
        <v>0.61290322580645162</v>
      </c>
      <c r="F39" s="36">
        <f t="shared" si="0"/>
        <v>-0.44897959183673469</v>
      </c>
    </row>
    <row r="40" spans="2:6" ht="17.149999999999999" customHeight="1" thickBot="1" x14ac:dyDescent="0.35">
      <c r="B40" s="54" t="s">
        <v>21</v>
      </c>
      <c r="C40" s="36">
        <f t="shared" si="0"/>
        <v>2.5</v>
      </c>
      <c r="D40" s="36">
        <f t="shared" si="0"/>
        <v>7</v>
      </c>
      <c r="E40" s="36">
        <f t="shared" si="0"/>
        <v>0.33333333333333331</v>
      </c>
      <c r="F40" s="36">
        <f t="shared" si="0"/>
        <v>-0.2</v>
      </c>
    </row>
    <row r="41" spans="2:6" ht="17.149999999999999" customHeight="1" thickBot="1" x14ac:dyDescent="0.35">
      <c r="B41" s="54" t="s">
        <v>10</v>
      </c>
      <c r="C41" s="36">
        <f t="shared" si="0"/>
        <v>1.2</v>
      </c>
      <c r="D41" s="36">
        <f t="shared" si="0"/>
        <v>0.14285714285714285</v>
      </c>
      <c r="E41" s="36">
        <f t="shared" si="0"/>
        <v>8.3333333333333329E-2</v>
      </c>
      <c r="F41" s="36">
        <f t="shared" si="0"/>
        <v>-0.15384615384615385</v>
      </c>
    </row>
    <row r="42" spans="2:6" ht="17.149999999999999" customHeight="1" thickBot="1" x14ac:dyDescent="0.35">
      <c r="B42" s="54" t="s">
        <v>152</v>
      </c>
      <c r="C42" s="36">
        <f t="shared" si="0"/>
        <v>0.4375</v>
      </c>
      <c r="D42" s="36">
        <f t="shared" si="0"/>
        <v>2</v>
      </c>
      <c r="E42" s="36">
        <f t="shared" si="0"/>
        <v>0.4</v>
      </c>
      <c r="F42" s="36">
        <f t="shared" si="0"/>
        <v>0.15</v>
      </c>
    </row>
    <row r="43" spans="2:6" ht="17.149999999999999" customHeight="1" thickBot="1" x14ac:dyDescent="0.35">
      <c r="B43" s="54" t="s">
        <v>153</v>
      </c>
      <c r="C43" s="36">
        <f t="shared" si="0"/>
        <v>2.1</v>
      </c>
      <c r="D43" s="36">
        <f t="shared" si="0"/>
        <v>0</v>
      </c>
      <c r="E43" s="36">
        <f t="shared" si="0"/>
        <v>1.3333333333333333</v>
      </c>
      <c r="F43" s="36">
        <f t="shared" si="0"/>
        <v>0.61111111111111116</v>
      </c>
    </row>
    <row r="44" spans="2:6" ht="17.149999999999999" customHeight="1" thickBot="1" x14ac:dyDescent="0.35">
      <c r="B44" s="54" t="s">
        <v>154</v>
      </c>
      <c r="C44" s="36">
        <f t="shared" si="0"/>
        <v>0.5</v>
      </c>
      <c r="D44" s="36">
        <f t="shared" si="0"/>
        <v>-1</v>
      </c>
      <c r="E44" s="36">
        <f t="shared" si="0"/>
        <v>-0.5</v>
      </c>
      <c r="F44" s="36" t="s">
        <v>270</v>
      </c>
    </row>
    <row r="45" spans="2:6" ht="17.149999999999999" customHeight="1" thickBot="1" x14ac:dyDescent="0.35">
      <c r="B45" s="54" t="s">
        <v>51</v>
      </c>
      <c r="C45" s="36">
        <f t="shared" si="0"/>
        <v>-0.4</v>
      </c>
      <c r="D45" s="36">
        <f t="shared" si="0"/>
        <v>0.8</v>
      </c>
      <c r="E45" s="36">
        <f t="shared" si="0"/>
        <v>1.6666666666666667</v>
      </c>
      <c r="F45" s="36">
        <f t="shared" si="0"/>
        <v>0.7142857142857143</v>
      </c>
    </row>
    <row r="46" spans="2:6" ht="17.149999999999999" customHeight="1" thickBot="1" x14ac:dyDescent="0.35">
      <c r="B46" s="54" t="s">
        <v>11</v>
      </c>
      <c r="C46" s="36">
        <f t="shared" si="0"/>
        <v>10</v>
      </c>
      <c r="D46" s="36">
        <f t="shared" si="0"/>
        <v>0</v>
      </c>
      <c r="E46" s="36">
        <f t="shared" si="0"/>
        <v>0</v>
      </c>
      <c r="F46" s="36">
        <f t="shared" si="0"/>
        <v>-0.33333333333333331</v>
      </c>
    </row>
    <row r="47" spans="2:6" ht="17.149999999999999" customHeight="1" thickBot="1" x14ac:dyDescent="0.35">
      <c r="B47" s="56" t="s">
        <v>22</v>
      </c>
      <c r="C47" s="65">
        <f t="shared" si="0"/>
        <v>0.29683698296836986</v>
      </c>
      <c r="D47" s="65">
        <f t="shared" si="0"/>
        <v>6.5126050420168072E-2</v>
      </c>
      <c r="E47" s="65">
        <f t="shared" si="0"/>
        <v>0.1891891891891892</v>
      </c>
      <c r="F47" s="65">
        <f t="shared" si="0"/>
        <v>-1.1928429423459244E-2</v>
      </c>
    </row>
    <row r="50" spans="2:28" x14ac:dyDescent="0.3">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3">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3">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3">
      <c r="B53" s="12"/>
      <c r="C53" s="38" t="s">
        <v>237</v>
      </c>
      <c r="D53" s="38" t="s">
        <v>240</v>
      </c>
      <c r="E53" s="38" t="s">
        <v>241</v>
      </c>
      <c r="F53" s="60" t="s">
        <v>256</v>
      </c>
      <c r="G53" s="38" t="s">
        <v>257</v>
      </c>
      <c r="H53" s="38" t="s">
        <v>263</v>
      </c>
      <c r="I53" s="38" t="s">
        <v>267</v>
      </c>
      <c r="J53" s="38" t="s">
        <v>271</v>
      </c>
      <c r="K53" s="12"/>
      <c r="L53" s="12"/>
      <c r="M53" s="12"/>
      <c r="N53" s="12"/>
      <c r="O53" s="12">
        <v>2023</v>
      </c>
      <c r="P53" s="12">
        <v>2024</v>
      </c>
      <c r="Q53" s="119">
        <v>45474</v>
      </c>
      <c r="R53" s="12"/>
      <c r="S53" s="12"/>
    </row>
    <row r="54" spans="2:28" ht="14" thickBot="1" x14ac:dyDescent="0.35">
      <c r="B54" s="54" t="s">
        <v>52</v>
      </c>
      <c r="C54" s="102">
        <f>+C6/$O54*100000</f>
        <v>1.1767808121204311</v>
      </c>
      <c r="D54" s="102">
        <f t="shared" ref="D54:F54" si="1">+D6/$O54*100000</f>
        <v>0.87972934498323496</v>
      </c>
      <c r="E54" s="102">
        <f t="shared" si="1"/>
        <v>0.94827968355335712</v>
      </c>
      <c r="F54" s="102">
        <f t="shared" si="1"/>
        <v>1.028255078551833</v>
      </c>
      <c r="G54" s="102">
        <f>+G6/$P54*100000</f>
        <v>1.1477961404957024</v>
      </c>
      <c r="H54" s="102">
        <f>+H6/$Q54*100000</f>
        <v>0.87430889855700422</v>
      </c>
      <c r="I54" s="102">
        <f>+I6/$Q54*100000</f>
        <v>0.74940762733457511</v>
      </c>
      <c r="J54" s="102">
        <f>+J6/$Q54*100000</f>
        <v>0.87430889855700422</v>
      </c>
      <c r="K54" s="12"/>
      <c r="L54" s="12"/>
      <c r="M54" s="12"/>
      <c r="N54" s="12"/>
      <c r="O54" s="12">
        <v>8752692</v>
      </c>
      <c r="P54" s="12">
        <v>8799472</v>
      </c>
      <c r="Q54" s="12">
        <v>8806956</v>
      </c>
      <c r="R54" s="12"/>
      <c r="S54" s="12"/>
    </row>
    <row r="55" spans="2:28" ht="14" thickBot="1" x14ac:dyDescent="0.35">
      <c r="B55" s="54" t="s">
        <v>53</v>
      </c>
      <c r="C55" s="102">
        <f t="shared" ref="C55:F55" si="2">+C7/$O55*100000</f>
        <v>0.3727757403512591</v>
      </c>
      <c r="D55" s="102">
        <f t="shared" si="2"/>
        <v>0.44733088842151097</v>
      </c>
      <c r="E55" s="102">
        <f t="shared" si="2"/>
        <v>0.14911029614050367</v>
      </c>
      <c r="F55" s="102">
        <f t="shared" si="2"/>
        <v>0.52188603649176279</v>
      </c>
      <c r="G55" s="102">
        <f t="shared" ref="G55:G71" si="3">+G7/$P55*100000</f>
        <v>0.59399794773709058</v>
      </c>
      <c r="H55" s="102">
        <f t="shared" ref="H55:J71" si="4">+H7/$Q55*100000</f>
        <v>0.59338113018336958</v>
      </c>
      <c r="I55" s="102">
        <f t="shared" si="4"/>
        <v>0.22251792381876362</v>
      </c>
      <c r="J55" s="102">
        <f t="shared" si="4"/>
        <v>0.74172641272921203</v>
      </c>
      <c r="K55" s="12"/>
      <c r="L55" s="12"/>
      <c r="M55" s="12"/>
      <c r="N55" s="12"/>
      <c r="O55" s="12">
        <v>1341289</v>
      </c>
      <c r="P55" s="12">
        <v>1346806</v>
      </c>
      <c r="Q55" s="12">
        <v>1348206</v>
      </c>
      <c r="R55" s="12"/>
      <c r="S55" s="12"/>
    </row>
    <row r="56" spans="2:28" ht="14" thickBot="1" x14ac:dyDescent="0.35">
      <c r="B56" s="54" t="s">
        <v>151</v>
      </c>
      <c r="C56" s="102">
        <f t="shared" ref="C56:F56" si="5">+C8/$O56*100000</f>
        <v>0.39759060095819332</v>
      </c>
      <c r="D56" s="102">
        <f t="shared" si="5"/>
        <v>0.29819295071864499</v>
      </c>
      <c r="E56" s="102">
        <f t="shared" si="5"/>
        <v>0.29819295071864499</v>
      </c>
      <c r="F56" s="102">
        <f t="shared" si="5"/>
        <v>0.69578355167683836</v>
      </c>
      <c r="G56" s="102">
        <f t="shared" si="3"/>
        <v>1.2892630175895146</v>
      </c>
      <c r="H56" s="102">
        <f t="shared" si="4"/>
        <v>1.782075880791004</v>
      </c>
      <c r="I56" s="102">
        <f t="shared" si="4"/>
        <v>0.79203372479600176</v>
      </c>
      <c r="J56" s="102">
        <f t="shared" si="4"/>
        <v>0.59402529359700129</v>
      </c>
      <c r="K56" s="12"/>
      <c r="L56" s="12"/>
      <c r="M56" s="12"/>
      <c r="N56" s="12"/>
      <c r="O56" s="12">
        <v>1006060</v>
      </c>
      <c r="P56" s="12">
        <v>1008328</v>
      </c>
      <c r="Q56" s="12">
        <v>1010058</v>
      </c>
      <c r="R56" s="12"/>
      <c r="S56" s="12"/>
    </row>
    <row r="57" spans="2:28" ht="14" thickBot="1" x14ac:dyDescent="0.35">
      <c r="B57" s="54" t="s">
        <v>47</v>
      </c>
      <c r="C57" s="102">
        <f t="shared" ref="C57:F57" si="6">+C9/$O57*100000</f>
        <v>0.8265104892446189</v>
      </c>
      <c r="D57" s="102">
        <f t="shared" si="6"/>
        <v>0.8265104892446189</v>
      </c>
      <c r="E57" s="102">
        <f t="shared" si="6"/>
        <v>1.2397657338669286</v>
      </c>
      <c r="F57" s="102">
        <f t="shared" si="6"/>
        <v>0.41325524462230945</v>
      </c>
      <c r="G57" s="102">
        <f t="shared" si="3"/>
        <v>0.89133348350952035</v>
      </c>
      <c r="H57" s="102">
        <f t="shared" si="4"/>
        <v>0.88794748517127697</v>
      </c>
      <c r="I57" s="102">
        <f t="shared" si="4"/>
        <v>1.0493924824751457</v>
      </c>
      <c r="J57" s="102">
        <f t="shared" si="4"/>
        <v>0.3228899946077371</v>
      </c>
      <c r="K57" s="12"/>
      <c r="L57" s="12"/>
      <c r="M57" s="12"/>
      <c r="N57" s="12"/>
      <c r="O57" s="12">
        <v>1209906</v>
      </c>
      <c r="P57" s="12">
        <v>1234106</v>
      </c>
      <c r="Q57" s="12">
        <v>1238812</v>
      </c>
      <c r="R57" s="12"/>
      <c r="S57" s="12"/>
    </row>
    <row r="58" spans="2:28" ht="14" thickBot="1" x14ac:dyDescent="0.35">
      <c r="B58" s="54" t="s">
        <v>8</v>
      </c>
      <c r="C58" s="102">
        <f t="shared" ref="C58:F58" si="7">+C10/$O58*100000</f>
        <v>0.90374403077067689</v>
      </c>
      <c r="D58" s="102">
        <f t="shared" si="7"/>
        <v>1.6267392553872182</v>
      </c>
      <c r="E58" s="102">
        <f t="shared" si="7"/>
        <v>0.67780802307800758</v>
      </c>
      <c r="F58" s="102">
        <f t="shared" si="7"/>
        <v>1.3556160461560152</v>
      </c>
      <c r="G58" s="102">
        <f t="shared" si="3"/>
        <v>0.98186845997502481</v>
      </c>
      <c r="H58" s="102">
        <f t="shared" si="4"/>
        <v>1.6472762954269828</v>
      </c>
      <c r="I58" s="102">
        <f t="shared" si="4"/>
        <v>1.3356294287245807</v>
      </c>
      <c r="J58" s="102">
        <f t="shared" si="4"/>
        <v>1.5582343335120108</v>
      </c>
      <c r="K58" s="12"/>
      <c r="L58" s="12"/>
      <c r="M58" s="12"/>
      <c r="N58" s="12"/>
      <c r="O58" s="12">
        <v>2213016</v>
      </c>
      <c r="P58" s="12">
        <v>2240626</v>
      </c>
      <c r="Q58" s="12">
        <v>2246132</v>
      </c>
      <c r="R58" s="12"/>
      <c r="S58" s="12"/>
    </row>
    <row r="59" spans="2:28" ht="14" thickBot="1" x14ac:dyDescent="0.35">
      <c r="B59" s="54" t="s">
        <v>9</v>
      </c>
      <c r="C59" s="102">
        <f t="shared" ref="C59:F59" si="8">+C11/$O59*100000</f>
        <v>0.33991233660838865</v>
      </c>
      <c r="D59" s="102">
        <f t="shared" si="8"/>
        <v>0.67982467321677731</v>
      </c>
      <c r="E59" s="102">
        <f t="shared" si="8"/>
        <v>0.33991233660838865</v>
      </c>
      <c r="F59" s="102">
        <f t="shared" si="8"/>
        <v>0.33991233660838865</v>
      </c>
      <c r="G59" s="102">
        <f t="shared" si="3"/>
        <v>0.84601796265338303</v>
      </c>
      <c r="H59" s="102">
        <f t="shared" si="4"/>
        <v>0.50714568266880344</v>
      </c>
      <c r="I59" s="102">
        <f t="shared" si="4"/>
        <v>0.50714568266880344</v>
      </c>
      <c r="J59" s="102">
        <f t="shared" si="4"/>
        <v>0.8452428044480057</v>
      </c>
      <c r="K59" s="12"/>
      <c r="L59" s="12"/>
      <c r="M59" s="12"/>
      <c r="N59" s="12"/>
      <c r="O59" s="12">
        <v>588387</v>
      </c>
      <c r="P59" s="12">
        <v>591004</v>
      </c>
      <c r="Q59" s="12">
        <v>591546</v>
      </c>
      <c r="R59" s="12"/>
      <c r="S59" s="12"/>
    </row>
    <row r="60" spans="2:28" ht="14" thickBot="1" x14ac:dyDescent="0.35">
      <c r="B60" s="54" t="s">
        <v>55</v>
      </c>
      <c r="C60" s="102">
        <f t="shared" ref="C60:F60" si="9">+C12/$O60*100000</f>
        <v>0.54536995590474147</v>
      </c>
      <c r="D60" s="102">
        <f t="shared" si="9"/>
        <v>0.25170921041757299</v>
      </c>
      <c r="E60" s="102">
        <f t="shared" si="9"/>
        <v>0.46146688576555051</v>
      </c>
      <c r="F60" s="102">
        <f t="shared" si="9"/>
        <v>1.1326914468790785</v>
      </c>
      <c r="G60" s="102">
        <f t="shared" si="3"/>
        <v>1.0045586032282328</v>
      </c>
      <c r="H60" s="102">
        <f t="shared" si="4"/>
        <v>1.0877200175206594</v>
      </c>
      <c r="I60" s="102">
        <f t="shared" si="4"/>
        <v>1.4642384851239645</v>
      </c>
      <c r="J60" s="102">
        <f t="shared" si="4"/>
        <v>0.62753077933884194</v>
      </c>
      <c r="K60" s="12"/>
      <c r="L60" s="12"/>
      <c r="M60" s="12"/>
      <c r="N60" s="12"/>
      <c r="O60" s="12">
        <v>2383703</v>
      </c>
      <c r="P60" s="12">
        <v>2389109</v>
      </c>
      <c r="Q60" s="12">
        <v>2390321</v>
      </c>
      <c r="R60" s="12"/>
      <c r="S60" s="12"/>
    </row>
    <row r="61" spans="2:28" ht="14" thickBot="1" x14ac:dyDescent="0.35">
      <c r="B61" s="54" t="s">
        <v>49</v>
      </c>
      <c r="C61" s="102">
        <f t="shared" ref="C61:F61" si="10">+C13/$O61*100000</f>
        <v>0.28789598893711682</v>
      </c>
      <c r="D61" s="102">
        <f t="shared" si="10"/>
        <v>0.43184398340567526</v>
      </c>
      <c r="E61" s="102">
        <f t="shared" si="10"/>
        <v>0.52780931305138079</v>
      </c>
      <c r="F61" s="102">
        <f t="shared" si="10"/>
        <v>0.91167063163420314</v>
      </c>
      <c r="G61" s="102">
        <f t="shared" si="3"/>
        <v>0.47537825848027276</v>
      </c>
      <c r="H61" s="102">
        <f t="shared" si="4"/>
        <v>0.47451386054986666</v>
      </c>
      <c r="I61" s="102">
        <f t="shared" si="4"/>
        <v>0.37961108843989333</v>
      </c>
      <c r="J61" s="102">
        <f t="shared" si="4"/>
        <v>0.42706247449488</v>
      </c>
      <c r="K61" s="12"/>
      <c r="L61" s="12"/>
      <c r="M61" s="12"/>
      <c r="N61" s="12"/>
      <c r="O61" s="12">
        <v>2084086</v>
      </c>
      <c r="P61" s="12">
        <v>2103588</v>
      </c>
      <c r="Q61" s="12">
        <v>2107420</v>
      </c>
      <c r="R61" s="12"/>
      <c r="S61" s="12"/>
    </row>
    <row r="62" spans="2:28" ht="14" thickBot="1" x14ac:dyDescent="0.35">
      <c r="B62" s="54" t="s">
        <v>26</v>
      </c>
      <c r="C62" s="102">
        <f t="shared" ref="C62:F62" si="11">+C14/$O62*100000</f>
        <v>2.2272946608330106</v>
      </c>
      <c r="D62" s="102">
        <f t="shared" si="11"/>
        <v>3.0119098254446395</v>
      </c>
      <c r="E62" s="102">
        <f t="shared" si="11"/>
        <v>1.4047142463208193</v>
      </c>
      <c r="F62" s="102">
        <f t="shared" si="11"/>
        <v>2.5436717433376996</v>
      </c>
      <c r="G62" s="102">
        <f t="shared" si="3"/>
        <v>2.44900141035132</v>
      </c>
      <c r="H62" s="102">
        <f t="shared" si="4"/>
        <v>2.3797188461338243</v>
      </c>
      <c r="I62" s="102">
        <f t="shared" si="4"/>
        <v>1.3138031129697156</v>
      </c>
      <c r="J62" s="102">
        <f t="shared" si="4"/>
        <v>2.8011273918033561</v>
      </c>
      <c r="K62" s="12"/>
      <c r="L62" s="12"/>
      <c r="M62" s="12"/>
      <c r="N62" s="12"/>
      <c r="O62" s="12">
        <v>7901963</v>
      </c>
      <c r="P62" s="12">
        <v>8044095</v>
      </c>
      <c r="Q62" s="12">
        <v>8068180</v>
      </c>
      <c r="R62" s="12"/>
      <c r="S62" s="12"/>
    </row>
    <row r="63" spans="2:28" ht="14" thickBot="1" x14ac:dyDescent="0.35">
      <c r="B63" s="54" t="s">
        <v>216</v>
      </c>
      <c r="C63" s="102">
        <f t="shared" ref="C63:F63" si="12">+C15/$O63*100000</f>
        <v>0.59430293537722423</v>
      </c>
      <c r="D63" s="102">
        <f t="shared" si="12"/>
        <v>0.69015824753484101</v>
      </c>
      <c r="E63" s="102">
        <f t="shared" si="12"/>
        <v>0.59430293537722423</v>
      </c>
      <c r="F63" s="102">
        <f t="shared" si="12"/>
        <v>0.93938205914464468</v>
      </c>
      <c r="G63" s="102">
        <f t="shared" si="3"/>
        <v>0.99281929396311541</v>
      </c>
      <c r="H63" s="102">
        <f t="shared" si="4"/>
        <v>0.89563785182007605</v>
      </c>
      <c r="I63" s="102">
        <f t="shared" si="4"/>
        <v>0.93295609564591264</v>
      </c>
      <c r="J63" s="102">
        <f t="shared" si="4"/>
        <v>0.5037962916487928</v>
      </c>
      <c r="K63" s="12"/>
      <c r="L63" s="12"/>
      <c r="M63" s="12"/>
      <c r="N63" s="12"/>
      <c r="O63" s="12">
        <v>5216195</v>
      </c>
      <c r="P63" s="12">
        <v>5338333</v>
      </c>
      <c r="Q63" s="12">
        <v>5359309</v>
      </c>
      <c r="R63" s="12"/>
      <c r="S63" s="12"/>
    </row>
    <row r="64" spans="2:28" ht="14" thickBot="1" x14ac:dyDescent="0.35">
      <c r="B64" s="54" t="s">
        <v>21</v>
      </c>
      <c r="C64" s="102">
        <f t="shared" ref="C64:F64" si="13">+C16/$O64*100000</f>
        <v>0.18969824699849949</v>
      </c>
      <c r="D64" s="102">
        <f t="shared" si="13"/>
        <v>9.4849123499249746E-2</v>
      </c>
      <c r="E64" s="102">
        <f t="shared" si="13"/>
        <v>0.56909474099549839</v>
      </c>
      <c r="F64" s="102">
        <f t="shared" si="13"/>
        <v>0.47424561749624872</v>
      </c>
      <c r="G64" s="102">
        <f t="shared" si="3"/>
        <v>0.66527908457597962</v>
      </c>
      <c r="H64" s="102">
        <f t="shared" si="4"/>
        <v>0.76052784435037146</v>
      </c>
      <c r="I64" s="102">
        <f t="shared" si="4"/>
        <v>0.76052784435037146</v>
      </c>
      <c r="J64" s="102">
        <f t="shared" si="4"/>
        <v>0.38026392217518573</v>
      </c>
      <c r="K64" s="12"/>
      <c r="L64" s="12"/>
      <c r="M64" s="12"/>
      <c r="N64" s="12"/>
      <c r="O64" s="12">
        <v>1054306</v>
      </c>
      <c r="P64" s="12">
        <v>1052190</v>
      </c>
      <c r="Q64" s="12">
        <v>1051901</v>
      </c>
      <c r="R64" s="12"/>
      <c r="S64" s="12"/>
    </row>
    <row r="65" spans="2:28" ht="14" thickBot="1" x14ac:dyDescent="0.35">
      <c r="B65" s="54" t="s">
        <v>10</v>
      </c>
      <c r="C65" s="102">
        <f t="shared" ref="C65:F65" si="14">+C17/$O65*100000</f>
        <v>0.18522469978780659</v>
      </c>
      <c r="D65" s="102">
        <f t="shared" si="14"/>
        <v>0.51862915940585841</v>
      </c>
      <c r="E65" s="102">
        <f t="shared" si="14"/>
        <v>0.44453927949073585</v>
      </c>
      <c r="F65" s="102">
        <f t="shared" si="14"/>
        <v>0.48158421944829716</v>
      </c>
      <c r="G65" s="102">
        <f t="shared" si="3"/>
        <v>0.4064852880040648</v>
      </c>
      <c r="H65" s="102">
        <f t="shared" si="4"/>
        <v>0.59107047665770329</v>
      </c>
      <c r="I65" s="102">
        <f t="shared" si="4"/>
        <v>0.48024476228438395</v>
      </c>
      <c r="J65" s="102">
        <f t="shared" si="4"/>
        <v>0.40636095270217104</v>
      </c>
      <c r="K65" s="12"/>
      <c r="L65" s="12"/>
      <c r="M65" s="12"/>
      <c r="N65" s="12"/>
      <c r="O65" s="12">
        <v>2699424</v>
      </c>
      <c r="P65" s="12">
        <v>2706125</v>
      </c>
      <c r="Q65" s="12">
        <v>2706953</v>
      </c>
      <c r="R65" s="12"/>
      <c r="S65" s="12"/>
    </row>
    <row r="66" spans="2:28" ht="14" thickBot="1" x14ac:dyDescent="0.35">
      <c r="B66" s="54" t="s">
        <v>152</v>
      </c>
      <c r="C66" s="102">
        <f t="shared" ref="C66:F66" si="15">+C18/$O66*100000</f>
        <v>0.2328321572641523</v>
      </c>
      <c r="D66" s="102">
        <f t="shared" si="15"/>
        <v>0.10186406880306663</v>
      </c>
      <c r="E66" s="102">
        <f t="shared" si="15"/>
        <v>0.21828014743514276</v>
      </c>
      <c r="F66" s="102">
        <f t="shared" si="15"/>
        <v>0.29104019658019037</v>
      </c>
      <c r="G66" s="102">
        <f t="shared" si="3"/>
        <v>0.3270256716574102</v>
      </c>
      <c r="H66" s="102">
        <f t="shared" si="4"/>
        <v>0.29753298401071909</v>
      </c>
      <c r="I66" s="102">
        <f t="shared" si="4"/>
        <v>0.29753298401071909</v>
      </c>
      <c r="J66" s="102">
        <f t="shared" si="4"/>
        <v>0.32586945867840666</v>
      </c>
      <c r="K66" s="12"/>
      <c r="L66" s="12"/>
      <c r="M66" s="12"/>
      <c r="N66" s="12"/>
      <c r="O66" s="12">
        <v>6871903</v>
      </c>
      <c r="P66" s="12">
        <v>7033087</v>
      </c>
      <c r="Q66" s="12">
        <v>7058041</v>
      </c>
      <c r="R66" s="12"/>
      <c r="S66" s="12"/>
    </row>
    <row r="67" spans="2:28" ht="14" thickBot="1" x14ac:dyDescent="0.35">
      <c r="B67" s="54" t="s">
        <v>153</v>
      </c>
      <c r="C67" s="102">
        <f t="shared" ref="C67:F67" si="16">+C19/$O67*100000</f>
        <v>0.64445779188137853</v>
      </c>
      <c r="D67" s="102">
        <f t="shared" si="16"/>
        <v>1.3533613629508949</v>
      </c>
      <c r="E67" s="102">
        <f t="shared" si="16"/>
        <v>0.58001201269324065</v>
      </c>
      <c r="F67" s="102">
        <f t="shared" si="16"/>
        <v>1.1600240253864813</v>
      </c>
      <c r="G67" s="102">
        <f t="shared" si="3"/>
        <v>1.9713693576706299</v>
      </c>
      <c r="H67" s="102">
        <f t="shared" si="4"/>
        <v>1.333188587143872</v>
      </c>
      <c r="I67" s="102">
        <f t="shared" si="4"/>
        <v>1.333188587143872</v>
      </c>
      <c r="J67" s="102">
        <f t="shared" si="4"/>
        <v>1.8410699536748709</v>
      </c>
      <c r="K67" s="12"/>
      <c r="L67" s="12"/>
      <c r="M67" s="12"/>
      <c r="N67" s="12"/>
      <c r="O67" s="12">
        <v>1551692</v>
      </c>
      <c r="P67" s="12">
        <v>1572511</v>
      </c>
      <c r="Q67" s="12">
        <v>1575171</v>
      </c>
      <c r="R67" s="12"/>
      <c r="S67" s="12"/>
    </row>
    <row r="68" spans="2:28" ht="14" thickBot="1" x14ac:dyDescent="0.35">
      <c r="B68" s="54" t="s">
        <v>154</v>
      </c>
      <c r="C68" s="102">
        <f t="shared" ref="C68:F68" si="17">+C20/$O68*100000</f>
        <v>0.29755041619864464</v>
      </c>
      <c r="D68" s="102">
        <f t="shared" si="17"/>
        <v>0.14877520809932232</v>
      </c>
      <c r="E68" s="102">
        <f t="shared" si="17"/>
        <v>0.29755041619864464</v>
      </c>
      <c r="F68" s="102">
        <f t="shared" si="17"/>
        <v>0</v>
      </c>
      <c r="G68" s="102">
        <f t="shared" si="3"/>
        <v>0.44170846946542969</v>
      </c>
      <c r="H68" s="102">
        <f t="shared" si="4"/>
        <v>0</v>
      </c>
      <c r="I68" s="102">
        <f t="shared" si="4"/>
        <v>0.14699483754130555</v>
      </c>
      <c r="J68" s="102">
        <f t="shared" si="4"/>
        <v>0.29398967508261109</v>
      </c>
      <c r="K68" s="12"/>
      <c r="L68" s="12"/>
      <c r="M68" s="12"/>
      <c r="N68" s="12"/>
      <c r="O68" s="12">
        <v>672155</v>
      </c>
      <c r="P68" s="12">
        <v>679181</v>
      </c>
      <c r="Q68" s="12">
        <v>680296</v>
      </c>
      <c r="R68" s="12"/>
      <c r="S68" s="12"/>
    </row>
    <row r="69" spans="2:28" ht="14" thickBot="1" x14ac:dyDescent="0.35">
      <c r="B69" s="54" t="s">
        <v>51</v>
      </c>
      <c r="C69" s="102">
        <f t="shared" ref="C69:F69" si="18">+C21/$O69*100000</f>
        <v>0.22560102368720508</v>
      </c>
      <c r="D69" s="102">
        <f t="shared" si="18"/>
        <v>0.22560102368720508</v>
      </c>
      <c r="E69" s="102">
        <f t="shared" si="18"/>
        <v>0.13536061421232304</v>
      </c>
      <c r="F69" s="102">
        <f t="shared" si="18"/>
        <v>0.31584143316208713</v>
      </c>
      <c r="G69" s="102">
        <f t="shared" si="3"/>
        <v>0.13453373298820948</v>
      </c>
      <c r="H69" s="102">
        <f t="shared" si="4"/>
        <v>0.40298946540760816</v>
      </c>
      <c r="I69" s="102">
        <f t="shared" si="4"/>
        <v>0.35821285814009612</v>
      </c>
      <c r="J69" s="102">
        <f t="shared" si="4"/>
        <v>0.53731928721014421</v>
      </c>
      <c r="K69" s="12"/>
      <c r="L69" s="12"/>
      <c r="M69" s="12"/>
      <c r="N69" s="12"/>
      <c r="O69" s="12">
        <v>2216302</v>
      </c>
      <c r="P69" s="12">
        <v>2229924</v>
      </c>
      <c r="Q69" s="12">
        <v>2233309</v>
      </c>
      <c r="R69" s="12"/>
      <c r="S69" s="12"/>
    </row>
    <row r="70" spans="2:28" ht="14" thickBot="1" x14ac:dyDescent="0.35">
      <c r="B70" s="54" t="s">
        <v>11</v>
      </c>
      <c r="C70" s="102">
        <f t="shared" ref="C70:F70" si="19">+C22/$O70*100000</f>
        <v>0.31028726394896394</v>
      </c>
      <c r="D70" s="102">
        <f t="shared" si="19"/>
        <v>0.62057452789792789</v>
      </c>
      <c r="E70" s="102">
        <f t="shared" si="19"/>
        <v>0.62057452789792789</v>
      </c>
      <c r="F70" s="102">
        <f t="shared" si="19"/>
        <v>0.93086179184689188</v>
      </c>
      <c r="G70" s="102">
        <f t="shared" si="3"/>
        <v>3.3917223474418705</v>
      </c>
      <c r="H70" s="102">
        <f t="shared" si="4"/>
        <v>0.61488513945594958</v>
      </c>
      <c r="I70" s="102">
        <f t="shared" si="4"/>
        <v>0.61488513945594958</v>
      </c>
      <c r="J70" s="102">
        <f t="shared" si="4"/>
        <v>0.61488513945594958</v>
      </c>
      <c r="K70" s="12"/>
      <c r="L70" s="12"/>
      <c r="M70" s="12"/>
      <c r="N70" s="12"/>
      <c r="O70" s="12">
        <v>322282</v>
      </c>
      <c r="P70" s="12">
        <v>324319</v>
      </c>
      <c r="Q70" s="12">
        <v>325264</v>
      </c>
      <c r="R70" s="12"/>
      <c r="S70" s="12"/>
    </row>
    <row r="71" spans="2:28" ht="14" thickBot="1" x14ac:dyDescent="0.35">
      <c r="B71" s="56" t="s">
        <v>22</v>
      </c>
      <c r="C71" s="103">
        <f t="shared" ref="C71:F71" si="20">+C23/$O71*100000</f>
        <v>0.85472998736559336</v>
      </c>
      <c r="D71" s="103">
        <f t="shared" si="20"/>
        <v>0.98990626273971405</v>
      </c>
      <c r="E71" s="103">
        <f t="shared" si="20"/>
        <v>0.69251845691664871</v>
      </c>
      <c r="F71" s="103">
        <f t="shared" si="20"/>
        <v>1.046056407895118</v>
      </c>
      <c r="G71" s="103">
        <f t="shared" si="3"/>
        <v>1.0946175948298233</v>
      </c>
      <c r="H71" s="103">
        <f t="shared" si="4"/>
        <v>1.0389796686843433</v>
      </c>
      <c r="I71" s="103">
        <f t="shared" si="4"/>
        <v>0.81151074713806692</v>
      </c>
      <c r="J71" s="103">
        <f t="shared" si="4"/>
        <v>1.0184869730495436</v>
      </c>
      <c r="K71" s="12"/>
      <c r="L71" s="12"/>
      <c r="M71" s="12"/>
      <c r="N71" s="12"/>
      <c r="O71" s="12">
        <v>48085361</v>
      </c>
      <c r="P71" s="12">
        <v>48692804</v>
      </c>
      <c r="Q71" s="12">
        <v>48797875</v>
      </c>
      <c r="R71" s="12"/>
      <c r="S71" s="12"/>
    </row>
    <row r="72" spans="2:28" ht="14" thickBot="1" x14ac:dyDescent="0.35">
      <c r="B72" s="12"/>
      <c r="C72" s="102"/>
      <c r="D72" s="102"/>
      <c r="E72" s="102"/>
      <c r="F72" s="102"/>
      <c r="G72" s="102"/>
      <c r="H72" s="12"/>
      <c r="I72" s="12"/>
      <c r="J72" s="12"/>
      <c r="K72" s="12"/>
      <c r="L72" s="12"/>
      <c r="M72" s="12"/>
      <c r="N72" s="12"/>
      <c r="O72" s="12"/>
      <c r="P72" s="12"/>
      <c r="Q72" s="12"/>
      <c r="R72" s="12"/>
      <c r="S72" s="12"/>
      <c r="T72" s="12"/>
      <c r="U72" s="12"/>
      <c r="V72" s="12"/>
      <c r="W72" s="12"/>
      <c r="X72" s="12"/>
      <c r="Y72" s="12"/>
    </row>
    <row r="73" spans="2:28" ht="14" thickBot="1" x14ac:dyDescent="0.35">
      <c r="B73" s="12"/>
      <c r="C73" s="102"/>
      <c r="D73" s="102"/>
      <c r="E73" s="102"/>
      <c r="F73" s="102"/>
      <c r="G73" s="102"/>
      <c r="H73" s="12"/>
      <c r="I73" s="12"/>
      <c r="J73" s="12"/>
      <c r="K73" s="12"/>
      <c r="L73" s="12"/>
      <c r="M73" s="12"/>
      <c r="N73" s="12"/>
      <c r="O73" s="12"/>
      <c r="P73" s="12"/>
      <c r="Q73" s="12"/>
      <c r="R73" s="12"/>
      <c r="S73" s="12"/>
      <c r="T73" s="12"/>
      <c r="U73" s="12"/>
      <c r="V73" s="12"/>
      <c r="W73" s="12"/>
      <c r="X73" s="12"/>
      <c r="Y73" s="12"/>
      <c r="Z73" s="12"/>
      <c r="AA73" s="12"/>
      <c r="AB73" s="12"/>
    </row>
    <row r="74" spans="2:28" x14ac:dyDescent="0.3">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3">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3"/>
  <dimension ref="A2:AA73"/>
  <sheetViews>
    <sheetView workbookViewId="0"/>
  </sheetViews>
  <sheetFormatPr baseColWidth="10" defaultRowHeight="13.5" x14ac:dyDescent="0.3"/>
  <cols>
    <col min="1" max="1" width="10.36328125" style="12" customWidth="1"/>
    <col min="2" max="2" width="32.90625" bestFit="1" customWidth="1"/>
    <col min="3" max="11" width="12.36328125" customWidth="1"/>
    <col min="12" max="12" width="11.90625" customWidth="1"/>
    <col min="13" max="14" width="8.984375E-2" hidden="1" customWidth="1"/>
    <col min="15" max="15" width="17.90625" hidden="1" customWidth="1"/>
    <col min="16" max="16" width="12.6328125" hidden="1" customWidth="1"/>
    <col min="17" max="17" width="8.984375E-2" hidden="1" customWidth="1"/>
    <col min="18" max="18" width="15.90625" customWidth="1"/>
    <col min="19" max="19" width="17.08984375" customWidth="1"/>
    <col min="20" max="20" width="13.6328125" customWidth="1"/>
    <col min="21" max="21" width="12.08984375" customWidth="1"/>
    <col min="22" max="22" width="12.36328125" customWidth="1"/>
    <col min="23" max="27" width="12.6328125" customWidth="1"/>
    <col min="28" max="29" width="12.36328125" customWidth="1"/>
    <col min="30" max="30" width="12.453125" customWidth="1"/>
    <col min="31" max="32" width="12.36328125" customWidth="1"/>
    <col min="33" max="41" width="12.6328125" customWidth="1"/>
    <col min="42" max="42" width="12.36328125" customWidth="1"/>
  </cols>
  <sheetData>
    <row r="2" spans="1:20" ht="40.5" customHeight="1" x14ac:dyDescent="0.55000000000000004">
      <c r="B2" s="10"/>
      <c r="T2" s="104" t="s">
        <v>218</v>
      </c>
    </row>
    <row r="3" spans="1:20" ht="27.9" customHeight="1" x14ac:dyDescent="0.3">
      <c r="B3" s="10"/>
      <c r="C3" s="52"/>
      <c r="D3" s="52"/>
      <c r="E3" s="52"/>
      <c r="F3" s="52"/>
      <c r="G3" s="52"/>
      <c r="H3" s="52"/>
      <c r="I3" s="52"/>
      <c r="J3" s="52"/>
      <c r="K3" s="52"/>
      <c r="L3" s="52"/>
      <c r="M3" s="52"/>
      <c r="N3" s="52"/>
      <c r="O3" s="52"/>
      <c r="P3" s="52"/>
      <c r="Q3" s="52"/>
    </row>
    <row r="4" spans="1:20" ht="15" x14ac:dyDescent="0.3">
      <c r="C4" s="52"/>
      <c r="D4" s="52"/>
      <c r="E4" s="52"/>
      <c r="F4" s="52"/>
      <c r="G4" s="52"/>
      <c r="H4" s="52"/>
      <c r="I4" s="52"/>
      <c r="J4" s="52"/>
      <c r="K4" s="52"/>
      <c r="L4" s="52"/>
      <c r="M4" s="52"/>
      <c r="N4" s="52"/>
      <c r="O4" s="52"/>
      <c r="P4" s="52"/>
      <c r="Q4" s="52"/>
    </row>
    <row r="5" spans="1:20" ht="18.75" customHeight="1" x14ac:dyDescent="0.3">
      <c r="B5" s="12"/>
      <c r="C5" s="12"/>
      <c r="D5" s="12"/>
      <c r="E5" s="12"/>
      <c r="F5" s="12"/>
      <c r="G5" s="12"/>
      <c r="H5" s="12"/>
      <c r="I5" s="12"/>
      <c r="J5" s="12"/>
      <c r="K5" s="12"/>
      <c r="L5" s="12"/>
      <c r="M5" s="12"/>
      <c r="N5" s="12"/>
      <c r="O5" s="12"/>
      <c r="P5" s="12"/>
      <c r="Q5" s="12"/>
    </row>
    <row r="6" spans="1:20" ht="39" customHeight="1" x14ac:dyDescent="0.3">
      <c r="B6" s="12"/>
      <c r="C6" s="39" t="s">
        <v>238</v>
      </c>
      <c r="D6" s="39" t="s">
        <v>240</v>
      </c>
      <c r="E6" s="39" t="s">
        <v>241</v>
      </c>
      <c r="F6" s="61" t="s">
        <v>256</v>
      </c>
      <c r="G6" s="39" t="s">
        <v>259</v>
      </c>
      <c r="H6" s="39" t="s">
        <v>263</v>
      </c>
      <c r="I6" s="39" t="s">
        <v>267</v>
      </c>
      <c r="J6" s="39" t="s">
        <v>271</v>
      </c>
    </row>
    <row r="7" spans="1:20" ht="17.149999999999999" customHeight="1" thickBot="1" x14ac:dyDescent="0.35">
      <c r="B7" s="54" t="s">
        <v>52</v>
      </c>
      <c r="C7" s="93">
        <v>145</v>
      </c>
      <c r="D7" s="93">
        <v>130</v>
      </c>
      <c r="E7" s="93">
        <v>64</v>
      </c>
      <c r="F7" s="93">
        <v>85</v>
      </c>
      <c r="G7" s="93">
        <v>90</v>
      </c>
      <c r="H7" s="93">
        <v>120</v>
      </c>
      <c r="I7" s="93">
        <v>116</v>
      </c>
      <c r="J7" s="93">
        <v>123</v>
      </c>
    </row>
    <row r="8" spans="1:20" ht="17.149999999999999" customHeight="1" thickBot="1" x14ac:dyDescent="0.35">
      <c r="B8" s="54" t="s">
        <v>53</v>
      </c>
      <c r="C8" s="93">
        <v>7</v>
      </c>
      <c r="D8" s="93">
        <v>12</v>
      </c>
      <c r="E8" s="93">
        <v>4</v>
      </c>
      <c r="F8" s="93">
        <v>5</v>
      </c>
      <c r="G8" s="93">
        <v>5</v>
      </c>
      <c r="H8" s="93">
        <v>6</v>
      </c>
      <c r="I8" s="93">
        <v>5</v>
      </c>
      <c r="J8" s="93">
        <v>3</v>
      </c>
    </row>
    <row r="9" spans="1:20" ht="17.149999999999999" customHeight="1" thickBot="1" x14ac:dyDescent="0.35">
      <c r="B9" s="54" t="s">
        <v>151</v>
      </c>
      <c r="C9" s="93">
        <v>12</v>
      </c>
      <c r="D9" s="93">
        <v>2</v>
      </c>
      <c r="E9" s="93">
        <v>10</v>
      </c>
      <c r="F9" s="93">
        <v>8</v>
      </c>
      <c r="G9" s="93">
        <v>9</v>
      </c>
      <c r="H9" s="93">
        <v>7</v>
      </c>
      <c r="I9" s="93">
        <v>5</v>
      </c>
      <c r="J9" s="93">
        <v>10</v>
      </c>
    </row>
    <row r="10" spans="1:20" ht="17.149999999999999" customHeight="1" thickBot="1" x14ac:dyDescent="0.35">
      <c r="B10" s="54" t="s">
        <v>47</v>
      </c>
      <c r="C10" s="93">
        <v>34</v>
      </c>
      <c r="D10" s="93">
        <v>48</v>
      </c>
      <c r="E10" s="93">
        <v>19</v>
      </c>
      <c r="F10" s="93">
        <v>17</v>
      </c>
      <c r="G10" s="93">
        <v>24</v>
      </c>
      <c r="H10" s="93">
        <v>24</v>
      </c>
      <c r="I10" s="93">
        <v>31</v>
      </c>
      <c r="J10" s="93">
        <v>28</v>
      </c>
    </row>
    <row r="11" spans="1:20" ht="17.149999999999999" customHeight="1" thickBot="1" x14ac:dyDescent="0.3">
      <c r="A11" s="67"/>
      <c r="B11" s="54" t="s">
        <v>8</v>
      </c>
      <c r="C11" s="93">
        <v>28</v>
      </c>
      <c r="D11" s="93">
        <v>48</v>
      </c>
      <c r="E11" s="93">
        <v>25</v>
      </c>
      <c r="F11" s="93">
        <v>39</v>
      </c>
      <c r="G11" s="93">
        <v>27</v>
      </c>
      <c r="H11" s="93">
        <v>41</v>
      </c>
      <c r="I11" s="93">
        <v>25</v>
      </c>
      <c r="J11" s="93">
        <v>37</v>
      </c>
    </row>
    <row r="12" spans="1:20" ht="17.149999999999999" customHeight="1" thickBot="1" x14ac:dyDescent="0.3">
      <c r="A12" s="67"/>
      <c r="B12" s="54" t="s">
        <v>9</v>
      </c>
      <c r="C12" s="93">
        <v>2</v>
      </c>
      <c r="D12" s="93">
        <v>4</v>
      </c>
      <c r="E12" s="93">
        <v>1</v>
      </c>
      <c r="F12" s="93">
        <v>0</v>
      </c>
      <c r="G12" s="93">
        <v>7</v>
      </c>
      <c r="H12" s="93">
        <v>2</v>
      </c>
      <c r="I12" s="93">
        <v>6</v>
      </c>
      <c r="J12" s="93">
        <v>4</v>
      </c>
    </row>
    <row r="13" spans="1:20" ht="17.149999999999999" customHeight="1" thickBot="1" x14ac:dyDescent="0.3">
      <c r="A13" s="67"/>
      <c r="B13" s="54" t="s">
        <v>54</v>
      </c>
      <c r="C13" s="93">
        <v>10</v>
      </c>
      <c r="D13" s="93">
        <v>18</v>
      </c>
      <c r="E13" s="93">
        <v>10</v>
      </c>
      <c r="F13" s="93">
        <v>16</v>
      </c>
      <c r="G13" s="93">
        <v>14</v>
      </c>
      <c r="H13" s="93">
        <v>28</v>
      </c>
      <c r="I13" s="93">
        <v>23</v>
      </c>
      <c r="J13" s="93">
        <v>17</v>
      </c>
    </row>
    <row r="14" spans="1:20" ht="17.149999999999999" customHeight="1" thickBot="1" x14ac:dyDescent="0.3">
      <c r="A14" s="67"/>
      <c r="B14" s="54" t="s">
        <v>49</v>
      </c>
      <c r="C14" s="93">
        <v>60</v>
      </c>
      <c r="D14" s="93">
        <v>57</v>
      </c>
      <c r="E14" s="93">
        <v>19</v>
      </c>
      <c r="F14" s="93">
        <v>15</v>
      </c>
      <c r="G14" s="93">
        <v>35</v>
      </c>
      <c r="H14" s="93">
        <v>42</v>
      </c>
      <c r="I14" s="93">
        <v>34</v>
      </c>
      <c r="J14" s="93">
        <v>49</v>
      </c>
    </row>
    <row r="15" spans="1:20" ht="17.149999999999999" customHeight="1" thickBot="1" x14ac:dyDescent="0.3">
      <c r="A15" s="67"/>
      <c r="B15" s="54" t="s">
        <v>26</v>
      </c>
      <c r="C15" s="93">
        <v>94</v>
      </c>
      <c r="D15" s="93">
        <v>195</v>
      </c>
      <c r="E15" s="93">
        <v>45</v>
      </c>
      <c r="F15" s="93">
        <v>111</v>
      </c>
      <c r="G15" s="93">
        <v>115</v>
      </c>
      <c r="H15" s="93">
        <v>128</v>
      </c>
      <c r="I15" s="93">
        <v>123</v>
      </c>
      <c r="J15" s="93">
        <v>97</v>
      </c>
    </row>
    <row r="16" spans="1:20" ht="17.149999999999999" customHeight="1" thickBot="1" x14ac:dyDescent="0.35">
      <c r="B16" s="54" t="s">
        <v>48</v>
      </c>
      <c r="C16" s="93">
        <v>104</v>
      </c>
      <c r="D16" s="93">
        <v>137</v>
      </c>
      <c r="E16" s="93">
        <v>67</v>
      </c>
      <c r="F16" s="93">
        <v>71</v>
      </c>
      <c r="G16" s="93">
        <v>127</v>
      </c>
      <c r="H16" s="93">
        <v>102</v>
      </c>
      <c r="I16" s="93">
        <v>105</v>
      </c>
      <c r="J16" s="93">
        <v>57</v>
      </c>
    </row>
    <row r="17" spans="2:25" ht="17.149999999999999" customHeight="1" thickBot="1" x14ac:dyDescent="0.35">
      <c r="B17" s="54" t="s">
        <v>21</v>
      </c>
      <c r="C17" s="93">
        <v>10</v>
      </c>
      <c r="D17" s="93">
        <v>13</v>
      </c>
      <c r="E17" s="93">
        <v>13</v>
      </c>
      <c r="F17" s="93">
        <v>8</v>
      </c>
      <c r="G17" s="93">
        <v>13</v>
      </c>
      <c r="H17" s="93">
        <v>14</v>
      </c>
      <c r="I17" s="93">
        <v>2</v>
      </c>
      <c r="J17" s="93">
        <v>10</v>
      </c>
    </row>
    <row r="18" spans="2:25" ht="17.149999999999999" customHeight="1" thickBot="1" x14ac:dyDescent="0.35">
      <c r="B18" s="54" t="s">
        <v>10</v>
      </c>
      <c r="C18" s="93">
        <v>19</v>
      </c>
      <c r="D18" s="93">
        <v>26</v>
      </c>
      <c r="E18" s="93">
        <v>29</v>
      </c>
      <c r="F18" s="93">
        <v>23</v>
      </c>
      <c r="G18" s="93">
        <v>17</v>
      </c>
      <c r="H18" s="93">
        <v>24</v>
      </c>
      <c r="I18" s="93">
        <v>25</v>
      </c>
      <c r="J18" s="93">
        <v>15</v>
      </c>
    </row>
    <row r="19" spans="2:25" ht="17.149999999999999" customHeight="1" thickBot="1" x14ac:dyDescent="0.35">
      <c r="B19" s="54" t="s">
        <v>152</v>
      </c>
      <c r="C19" s="93">
        <v>71</v>
      </c>
      <c r="D19" s="93">
        <v>57</v>
      </c>
      <c r="E19" s="93">
        <v>47</v>
      </c>
      <c r="F19" s="93">
        <v>40</v>
      </c>
      <c r="G19" s="93">
        <v>39</v>
      </c>
      <c r="H19" s="93">
        <v>49</v>
      </c>
      <c r="I19" s="93">
        <v>50</v>
      </c>
      <c r="J19" s="93">
        <v>48</v>
      </c>
    </row>
    <row r="20" spans="2:25" ht="17.149999999999999" customHeight="1" thickBot="1" x14ac:dyDescent="0.35">
      <c r="B20" s="54" t="s">
        <v>153</v>
      </c>
      <c r="C20" s="93">
        <v>18</v>
      </c>
      <c r="D20" s="93">
        <v>18</v>
      </c>
      <c r="E20" s="93">
        <v>7</v>
      </c>
      <c r="F20" s="93">
        <v>16</v>
      </c>
      <c r="G20" s="93">
        <v>17</v>
      </c>
      <c r="H20" s="93">
        <v>22</v>
      </c>
      <c r="I20" s="93">
        <v>10</v>
      </c>
      <c r="J20" s="93">
        <v>10</v>
      </c>
    </row>
    <row r="21" spans="2:25" ht="17.149999999999999" customHeight="1" thickBot="1" x14ac:dyDescent="0.35">
      <c r="B21" s="54" t="s">
        <v>154</v>
      </c>
      <c r="C21" s="93">
        <v>1</v>
      </c>
      <c r="D21" s="93">
        <v>2</v>
      </c>
      <c r="E21" s="93">
        <v>0</v>
      </c>
      <c r="F21" s="93">
        <v>0</v>
      </c>
      <c r="G21" s="93">
        <v>4</v>
      </c>
      <c r="H21" s="93">
        <v>1</v>
      </c>
      <c r="I21" s="93">
        <v>2</v>
      </c>
      <c r="J21" s="93">
        <v>0</v>
      </c>
    </row>
    <row r="22" spans="2:25" ht="17.149999999999999" customHeight="1" thickBot="1" x14ac:dyDescent="0.35">
      <c r="B22" s="54" t="s">
        <v>51</v>
      </c>
      <c r="C22" s="93">
        <v>12</v>
      </c>
      <c r="D22" s="93">
        <v>20</v>
      </c>
      <c r="E22" s="93">
        <v>8</v>
      </c>
      <c r="F22" s="93">
        <v>7</v>
      </c>
      <c r="G22" s="93">
        <v>18</v>
      </c>
      <c r="H22" s="93">
        <v>27</v>
      </c>
      <c r="I22" s="93">
        <v>17</v>
      </c>
      <c r="J22" s="93">
        <v>18</v>
      </c>
    </row>
    <row r="23" spans="2:25" ht="17.149999999999999" customHeight="1" thickBot="1" x14ac:dyDescent="0.35">
      <c r="B23" s="54" t="s">
        <v>11</v>
      </c>
      <c r="C23" s="93">
        <v>2</v>
      </c>
      <c r="D23" s="93">
        <v>3</v>
      </c>
      <c r="E23" s="93">
        <v>5</v>
      </c>
      <c r="F23" s="93">
        <v>8</v>
      </c>
      <c r="G23" s="93">
        <v>2</v>
      </c>
      <c r="H23" s="93">
        <v>2</v>
      </c>
      <c r="I23" s="93">
        <v>1</v>
      </c>
      <c r="J23" s="93">
        <v>1</v>
      </c>
    </row>
    <row r="24" spans="2:25" ht="17.149999999999999" customHeight="1" thickBot="1" x14ac:dyDescent="0.35">
      <c r="B24" s="56" t="s">
        <v>22</v>
      </c>
      <c r="C24" s="96">
        <v>629</v>
      </c>
      <c r="D24" s="96">
        <v>790</v>
      </c>
      <c r="E24" s="96">
        <v>373</v>
      </c>
      <c r="F24" s="96">
        <v>469</v>
      </c>
      <c r="G24" s="96">
        <v>563</v>
      </c>
      <c r="H24" s="96">
        <v>639</v>
      </c>
      <c r="I24" s="96">
        <v>580</v>
      </c>
      <c r="J24" s="96">
        <v>527</v>
      </c>
    </row>
    <row r="25" spans="2:25" x14ac:dyDescent="0.3">
      <c r="C25" s="97"/>
      <c r="D25" s="97"/>
      <c r="E25" s="97"/>
      <c r="F25" s="97"/>
      <c r="G25" s="97"/>
      <c r="H25" s="97"/>
      <c r="I25" s="97"/>
      <c r="J25" s="97"/>
      <c r="K25" s="97"/>
      <c r="L25" s="97"/>
      <c r="M25" s="97"/>
      <c r="N25" s="97"/>
      <c r="O25" s="97"/>
      <c r="P25" s="97"/>
      <c r="Q25" s="97"/>
      <c r="X25" s="92"/>
    </row>
    <row r="27" spans="2:25" ht="39" customHeight="1" x14ac:dyDescent="0.3">
      <c r="B27" s="94"/>
      <c r="C27" s="39" t="s">
        <v>260</v>
      </c>
      <c r="D27" s="39" t="s">
        <v>266</v>
      </c>
      <c r="E27" s="39" t="s">
        <v>269</v>
      </c>
      <c r="F27" s="39" t="s">
        <v>273</v>
      </c>
      <c r="Y27" t="s">
        <v>159</v>
      </c>
    </row>
    <row r="28" spans="2:25" ht="14" thickBot="1" x14ac:dyDescent="0.35">
      <c r="B28" s="54" t="s">
        <v>52</v>
      </c>
      <c r="C28" s="36">
        <f t="shared" ref="C28:F45" si="0">+(G7-C7)/C7</f>
        <v>-0.37931034482758619</v>
      </c>
      <c r="D28" s="36">
        <f t="shared" si="0"/>
        <v>-7.6923076923076927E-2</v>
      </c>
      <c r="E28" s="36">
        <f t="shared" si="0"/>
        <v>0.8125</v>
      </c>
      <c r="F28" s="36">
        <f t="shared" si="0"/>
        <v>0.44705882352941179</v>
      </c>
    </row>
    <row r="29" spans="2:25" ht="14" thickBot="1" x14ac:dyDescent="0.35">
      <c r="B29" s="54" t="s">
        <v>53</v>
      </c>
      <c r="C29" s="36">
        <f t="shared" si="0"/>
        <v>-0.2857142857142857</v>
      </c>
      <c r="D29" s="36">
        <f t="shared" si="0"/>
        <v>-0.5</v>
      </c>
      <c r="E29" s="36">
        <f t="shared" si="0"/>
        <v>0.25</v>
      </c>
      <c r="F29" s="36">
        <f t="shared" si="0"/>
        <v>-0.4</v>
      </c>
    </row>
    <row r="30" spans="2:25" ht="14" thickBot="1" x14ac:dyDescent="0.35">
      <c r="B30" s="54" t="s">
        <v>151</v>
      </c>
      <c r="C30" s="36">
        <f t="shared" si="0"/>
        <v>-0.25</v>
      </c>
      <c r="D30" s="36">
        <f t="shared" si="0"/>
        <v>2.5</v>
      </c>
      <c r="E30" s="36">
        <f t="shared" si="0"/>
        <v>-0.5</v>
      </c>
      <c r="F30" s="36">
        <f t="shared" si="0"/>
        <v>0.25</v>
      </c>
    </row>
    <row r="31" spans="2:25" ht="14" thickBot="1" x14ac:dyDescent="0.35">
      <c r="B31" s="54" t="s">
        <v>47</v>
      </c>
      <c r="C31" s="36">
        <f t="shared" si="0"/>
        <v>-0.29411764705882354</v>
      </c>
      <c r="D31" s="36">
        <f t="shared" si="0"/>
        <v>-0.5</v>
      </c>
      <c r="E31" s="36">
        <f t="shared" si="0"/>
        <v>0.63157894736842102</v>
      </c>
      <c r="F31" s="36">
        <f t="shared" si="0"/>
        <v>0.6470588235294118</v>
      </c>
    </row>
    <row r="32" spans="2:25" ht="14" thickBot="1" x14ac:dyDescent="0.35">
      <c r="B32" s="54" t="s">
        <v>8</v>
      </c>
      <c r="C32" s="36">
        <f t="shared" si="0"/>
        <v>-3.5714285714285712E-2</v>
      </c>
      <c r="D32" s="36">
        <f t="shared" si="0"/>
        <v>-0.14583333333333334</v>
      </c>
      <c r="E32" s="36">
        <f t="shared" si="0"/>
        <v>0</v>
      </c>
      <c r="F32" s="36">
        <f t="shared" si="0"/>
        <v>-5.128205128205128E-2</v>
      </c>
    </row>
    <row r="33" spans="2:27" ht="14" thickBot="1" x14ac:dyDescent="0.35">
      <c r="B33" s="54" t="s">
        <v>9</v>
      </c>
      <c r="C33" s="36">
        <f t="shared" si="0"/>
        <v>2.5</v>
      </c>
      <c r="D33" s="36">
        <f t="shared" si="0"/>
        <v>-0.5</v>
      </c>
      <c r="E33" s="36">
        <f t="shared" si="0"/>
        <v>5</v>
      </c>
      <c r="F33" s="36" t="s">
        <v>270</v>
      </c>
    </row>
    <row r="34" spans="2:27" ht="14" thickBot="1" x14ac:dyDescent="0.35">
      <c r="B34" s="54" t="s">
        <v>54</v>
      </c>
      <c r="C34" s="36">
        <f t="shared" si="0"/>
        <v>0.4</v>
      </c>
      <c r="D34" s="36">
        <f t="shared" si="0"/>
        <v>0.55555555555555558</v>
      </c>
      <c r="E34" s="36">
        <f t="shared" si="0"/>
        <v>1.3</v>
      </c>
      <c r="F34" s="36">
        <f t="shared" si="0"/>
        <v>6.25E-2</v>
      </c>
    </row>
    <row r="35" spans="2:27" ht="14" thickBot="1" x14ac:dyDescent="0.35">
      <c r="B35" s="54" t="s">
        <v>49</v>
      </c>
      <c r="C35" s="36">
        <f t="shared" si="0"/>
        <v>-0.41666666666666669</v>
      </c>
      <c r="D35" s="36">
        <f t="shared" si="0"/>
        <v>-0.26315789473684209</v>
      </c>
      <c r="E35" s="36">
        <f t="shared" si="0"/>
        <v>0.78947368421052633</v>
      </c>
      <c r="F35" s="36">
        <f t="shared" si="0"/>
        <v>2.2666666666666666</v>
      </c>
    </row>
    <row r="36" spans="2:27" ht="14" thickBot="1" x14ac:dyDescent="0.35">
      <c r="B36" s="54" t="s">
        <v>26</v>
      </c>
      <c r="C36" s="36">
        <f t="shared" si="0"/>
        <v>0.22340425531914893</v>
      </c>
      <c r="D36" s="36">
        <f t="shared" si="0"/>
        <v>-0.34358974358974359</v>
      </c>
      <c r="E36" s="36">
        <f t="shared" si="0"/>
        <v>1.7333333333333334</v>
      </c>
      <c r="F36" s="36">
        <f t="shared" si="0"/>
        <v>-0.12612612612612611</v>
      </c>
    </row>
    <row r="37" spans="2:27" ht="14" thickBot="1" x14ac:dyDescent="0.35">
      <c r="B37" s="54" t="s">
        <v>48</v>
      </c>
      <c r="C37" s="36">
        <f t="shared" si="0"/>
        <v>0.22115384615384615</v>
      </c>
      <c r="D37" s="36">
        <f t="shared" si="0"/>
        <v>-0.25547445255474455</v>
      </c>
      <c r="E37" s="36">
        <f t="shared" si="0"/>
        <v>0.56716417910447758</v>
      </c>
      <c r="F37" s="36">
        <f t="shared" si="0"/>
        <v>-0.19718309859154928</v>
      </c>
    </row>
    <row r="38" spans="2:27" ht="14" thickBot="1" x14ac:dyDescent="0.35">
      <c r="B38" s="54" t="s">
        <v>21</v>
      </c>
      <c r="C38" s="36">
        <f t="shared" si="0"/>
        <v>0.3</v>
      </c>
      <c r="D38" s="36">
        <f t="shared" si="0"/>
        <v>7.6923076923076927E-2</v>
      </c>
      <c r="E38" s="36">
        <f t="shared" si="0"/>
        <v>-0.84615384615384615</v>
      </c>
      <c r="F38" s="36">
        <f t="shared" si="0"/>
        <v>0.25</v>
      </c>
    </row>
    <row r="39" spans="2:27" ht="14" thickBot="1" x14ac:dyDescent="0.35">
      <c r="B39" s="54" t="s">
        <v>10</v>
      </c>
      <c r="C39" s="36">
        <f t="shared" si="0"/>
        <v>-0.10526315789473684</v>
      </c>
      <c r="D39" s="36">
        <f t="shared" si="0"/>
        <v>-7.6923076923076927E-2</v>
      </c>
      <c r="E39" s="36">
        <f t="shared" si="0"/>
        <v>-0.13793103448275862</v>
      </c>
      <c r="F39" s="36">
        <f t="shared" si="0"/>
        <v>-0.34782608695652173</v>
      </c>
    </row>
    <row r="40" spans="2:27" ht="14" thickBot="1" x14ac:dyDescent="0.35">
      <c r="B40" s="54" t="s">
        <v>152</v>
      </c>
      <c r="C40" s="36">
        <f t="shared" si="0"/>
        <v>-0.45070422535211269</v>
      </c>
      <c r="D40" s="36">
        <f t="shared" si="0"/>
        <v>-0.14035087719298245</v>
      </c>
      <c r="E40" s="36">
        <f t="shared" si="0"/>
        <v>6.3829787234042548E-2</v>
      </c>
      <c r="F40" s="36">
        <f t="shared" si="0"/>
        <v>0.2</v>
      </c>
    </row>
    <row r="41" spans="2:27" ht="14" thickBot="1" x14ac:dyDescent="0.35">
      <c r="B41" s="54" t="s">
        <v>153</v>
      </c>
      <c r="C41" s="36">
        <f t="shared" si="0"/>
        <v>-5.5555555555555552E-2</v>
      </c>
      <c r="D41" s="36">
        <f t="shared" si="0"/>
        <v>0.22222222222222221</v>
      </c>
      <c r="E41" s="36">
        <f t="shared" si="0"/>
        <v>0.42857142857142855</v>
      </c>
      <c r="F41" s="36">
        <f t="shared" si="0"/>
        <v>-0.375</v>
      </c>
    </row>
    <row r="42" spans="2:27" ht="14" thickBot="1" x14ac:dyDescent="0.35">
      <c r="B42" s="54" t="s">
        <v>154</v>
      </c>
      <c r="C42" s="36">
        <f t="shared" si="0"/>
        <v>3</v>
      </c>
      <c r="D42" s="36">
        <f t="shared" si="0"/>
        <v>-0.5</v>
      </c>
      <c r="E42" s="36" t="s">
        <v>270</v>
      </c>
      <c r="F42" s="36" t="s">
        <v>270</v>
      </c>
    </row>
    <row r="43" spans="2:27" ht="14" thickBot="1" x14ac:dyDescent="0.35">
      <c r="B43" s="54" t="s">
        <v>51</v>
      </c>
      <c r="C43" s="36">
        <f t="shared" si="0"/>
        <v>0.5</v>
      </c>
      <c r="D43" s="36">
        <f t="shared" si="0"/>
        <v>0.35</v>
      </c>
      <c r="E43" s="36">
        <f t="shared" si="0"/>
        <v>1.125</v>
      </c>
      <c r="F43" s="36">
        <f t="shared" si="0"/>
        <v>1.5714285714285714</v>
      </c>
    </row>
    <row r="44" spans="2:27" ht="14" thickBot="1" x14ac:dyDescent="0.35">
      <c r="B44" s="54" t="s">
        <v>11</v>
      </c>
      <c r="C44" s="36">
        <f t="shared" si="0"/>
        <v>0</v>
      </c>
      <c r="D44" s="36">
        <f t="shared" si="0"/>
        <v>-0.33333333333333331</v>
      </c>
      <c r="E44" s="36">
        <f t="shared" si="0"/>
        <v>-0.8</v>
      </c>
      <c r="F44" s="36">
        <f t="shared" si="0"/>
        <v>-0.875</v>
      </c>
    </row>
    <row r="45" spans="2:27" ht="14" thickBot="1" x14ac:dyDescent="0.35">
      <c r="B45" s="56" t="s">
        <v>22</v>
      </c>
      <c r="C45" s="65">
        <f t="shared" si="0"/>
        <v>-0.10492845786963434</v>
      </c>
      <c r="D45" s="65">
        <f t="shared" si="0"/>
        <v>-0.19113924050632911</v>
      </c>
      <c r="E45" s="65">
        <f t="shared" si="0"/>
        <v>0.55495978552278824</v>
      </c>
      <c r="F45" s="65">
        <f t="shared" si="0"/>
        <v>0.12366737739872068</v>
      </c>
    </row>
    <row r="48" spans="2:27" x14ac:dyDescent="0.3">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row>
    <row r="49" spans="2:27" x14ac:dyDescent="0.3">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2:27" x14ac:dyDescent="0.3">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2:27" ht="39" customHeight="1" x14ac:dyDescent="0.3">
      <c r="B51" s="12"/>
      <c r="C51" s="38" t="s">
        <v>237</v>
      </c>
      <c r="D51" s="38" t="s">
        <v>240</v>
      </c>
      <c r="E51" s="38" t="s">
        <v>241</v>
      </c>
      <c r="F51" s="60" t="s">
        <v>256</v>
      </c>
      <c r="G51" s="38" t="s">
        <v>257</v>
      </c>
      <c r="H51" s="38" t="s">
        <v>263</v>
      </c>
      <c r="I51" s="38" t="s">
        <v>267</v>
      </c>
      <c r="J51" s="38" t="s">
        <v>271</v>
      </c>
      <c r="K51" s="12"/>
      <c r="L51" s="12"/>
      <c r="M51" s="12"/>
      <c r="N51" s="12"/>
      <c r="O51" s="12">
        <v>2023</v>
      </c>
      <c r="P51" s="12">
        <v>2024</v>
      </c>
      <c r="Q51" s="12" t="s">
        <v>265</v>
      </c>
      <c r="R51" s="12"/>
    </row>
    <row r="52" spans="2:27" ht="14" thickBot="1" x14ac:dyDescent="0.35">
      <c r="B52" s="54" t="s">
        <v>52</v>
      </c>
      <c r="C52" s="102">
        <f>+C7/$O52*100000</f>
        <v>1.6566331821112863</v>
      </c>
      <c r="D52" s="102">
        <f t="shared" ref="D52:F52" si="1">+D7/$O52*100000</f>
        <v>1.4852573356859808</v>
      </c>
      <c r="E52" s="102">
        <f t="shared" si="1"/>
        <v>0.73120361141463686</v>
      </c>
      <c r="F52" s="102">
        <f t="shared" si="1"/>
        <v>0.97112979641006436</v>
      </c>
      <c r="G52" s="102">
        <f>+G7/$P52*100000</f>
        <v>1.0227886400456754</v>
      </c>
      <c r="H52" s="102">
        <f>+H7/$Q52*100000</f>
        <v>1.3625593224265002</v>
      </c>
      <c r="I52" s="102">
        <f>+I7/$Q52*100000</f>
        <v>1.3171406783456168</v>
      </c>
      <c r="J52" s="102">
        <f>+J7/$Q52*100000</f>
        <v>1.3966233054871626</v>
      </c>
      <c r="K52" s="12"/>
      <c r="L52" s="12"/>
      <c r="M52" s="12"/>
      <c r="N52" s="12"/>
      <c r="O52" s="12">
        <v>8752692</v>
      </c>
      <c r="P52" s="12">
        <v>8799472</v>
      </c>
      <c r="Q52" s="12">
        <v>8806956</v>
      </c>
      <c r="R52" s="12"/>
    </row>
    <row r="53" spans="2:27" ht="14" thickBot="1" x14ac:dyDescent="0.35">
      <c r="B53" s="54" t="s">
        <v>53</v>
      </c>
      <c r="C53" s="102">
        <f t="shared" ref="C53:F53" si="2">+C8/$O53*100000</f>
        <v>0.52188603649176279</v>
      </c>
      <c r="D53" s="102">
        <f t="shared" si="2"/>
        <v>0.89466177684302195</v>
      </c>
      <c r="E53" s="102">
        <f t="shared" si="2"/>
        <v>0.29822059228100734</v>
      </c>
      <c r="F53" s="102">
        <f t="shared" si="2"/>
        <v>0.3727757403512591</v>
      </c>
      <c r="G53" s="102">
        <f t="shared" ref="G53:G69" si="3">+G8/$P53*100000</f>
        <v>0.3712487173356816</v>
      </c>
      <c r="H53" s="102">
        <f t="shared" ref="H53:J69" si="4">+H8/$Q53*100000</f>
        <v>0.44503584763752724</v>
      </c>
      <c r="I53" s="102">
        <f t="shared" si="4"/>
        <v>0.37086320636460601</v>
      </c>
      <c r="J53" s="102">
        <f t="shared" si="4"/>
        <v>0.22251792381876362</v>
      </c>
      <c r="K53" s="12"/>
      <c r="L53" s="12"/>
      <c r="M53" s="12"/>
      <c r="N53" s="12"/>
      <c r="O53" s="12">
        <v>1341289</v>
      </c>
      <c r="P53" s="12">
        <v>1346806</v>
      </c>
      <c r="Q53" s="12">
        <v>1348206</v>
      </c>
      <c r="R53" s="12"/>
    </row>
    <row r="54" spans="2:27" ht="14" thickBot="1" x14ac:dyDescent="0.35">
      <c r="B54" s="54" t="s">
        <v>151</v>
      </c>
      <c r="C54" s="102">
        <f t="shared" ref="C54:F54" si="5">+C9/$O54*100000</f>
        <v>1.19277180287458</v>
      </c>
      <c r="D54" s="102">
        <f t="shared" si="5"/>
        <v>0.19879530047909666</v>
      </c>
      <c r="E54" s="102">
        <f t="shared" si="5"/>
        <v>0.99397650239548341</v>
      </c>
      <c r="F54" s="102">
        <f t="shared" si="5"/>
        <v>0.79518120191638664</v>
      </c>
      <c r="G54" s="102">
        <f t="shared" si="3"/>
        <v>0.8925667044850486</v>
      </c>
      <c r="H54" s="102">
        <f t="shared" si="4"/>
        <v>0.69302950919650153</v>
      </c>
      <c r="I54" s="102">
        <f t="shared" si="4"/>
        <v>0.49502107799750111</v>
      </c>
      <c r="J54" s="102">
        <f t="shared" si="4"/>
        <v>0.99004215599500223</v>
      </c>
      <c r="K54" s="12"/>
      <c r="L54" s="12"/>
      <c r="M54" s="12"/>
      <c r="N54" s="12"/>
      <c r="O54" s="12">
        <v>1006060</v>
      </c>
      <c r="P54" s="12">
        <v>1008328</v>
      </c>
      <c r="Q54" s="12">
        <v>1010058</v>
      </c>
      <c r="R54" s="12"/>
    </row>
    <row r="55" spans="2:27" ht="14" thickBot="1" x14ac:dyDescent="0.35">
      <c r="B55" s="54" t="s">
        <v>47</v>
      </c>
      <c r="C55" s="102">
        <f t="shared" ref="C55:F55" si="6">+C10/$O55*100000</f>
        <v>2.8101356634317045</v>
      </c>
      <c r="D55" s="102">
        <f t="shared" si="6"/>
        <v>3.9672503483741712</v>
      </c>
      <c r="E55" s="102">
        <f t="shared" si="6"/>
        <v>1.5703699295647762</v>
      </c>
      <c r="F55" s="102">
        <f t="shared" si="6"/>
        <v>1.4050678317158523</v>
      </c>
      <c r="G55" s="102">
        <f t="shared" si="3"/>
        <v>1.9447276003844081</v>
      </c>
      <c r="H55" s="102">
        <f t="shared" si="4"/>
        <v>1.9373399676464225</v>
      </c>
      <c r="I55" s="102">
        <f t="shared" si="4"/>
        <v>2.5023974582099622</v>
      </c>
      <c r="J55" s="102">
        <f t="shared" si="4"/>
        <v>2.2602299622541597</v>
      </c>
      <c r="K55" s="12"/>
      <c r="L55" s="12"/>
      <c r="M55" s="12"/>
      <c r="N55" s="12"/>
      <c r="O55" s="12">
        <v>1209906</v>
      </c>
      <c r="P55" s="12">
        <v>1234106</v>
      </c>
      <c r="Q55" s="12">
        <v>1238812</v>
      </c>
      <c r="R55" s="12"/>
    </row>
    <row r="56" spans="2:27" ht="14" thickBot="1" x14ac:dyDescent="0.35">
      <c r="B56" s="54" t="s">
        <v>8</v>
      </c>
      <c r="C56" s="102">
        <f t="shared" ref="C56:F56" si="7">+C11/$O56*100000</f>
        <v>1.2652416430789475</v>
      </c>
      <c r="D56" s="102">
        <f t="shared" si="7"/>
        <v>2.1689856738496243</v>
      </c>
      <c r="E56" s="102">
        <f t="shared" si="7"/>
        <v>1.1296800384633461</v>
      </c>
      <c r="F56" s="102">
        <f t="shared" si="7"/>
        <v>1.7623008600028198</v>
      </c>
      <c r="G56" s="102">
        <f t="shared" si="3"/>
        <v>1.2050203826966213</v>
      </c>
      <c r="H56" s="102">
        <f t="shared" si="4"/>
        <v>1.8253602192569272</v>
      </c>
      <c r="I56" s="102">
        <f t="shared" si="4"/>
        <v>1.1130245239371506</v>
      </c>
      <c r="J56" s="102">
        <f t="shared" si="4"/>
        <v>1.6472762954269828</v>
      </c>
      <c r="K56" s="12"/>
      <c r="L56" s="12"/>
      <c r="M56" s="12"/>
      <c r="N56" s="12"/>
      <c r="O56" s="12">
        <v>2213016</v>
      </c>
      <c r="P56" s="12">
        <v>2240626</v>
      </c>
      <c r="Q56" s="12">
        <v>2246132</v>
      </c>
      <c r="R56" s="12"/>
    </row>
    <row r="57" spans="2:27" ht="14" thickBot="1" x14ac:dyDescent="0.35">
      <c r="B57" s="54" t="s">
        <v>9</v>
      </c>
      <c r="C57" s="102">
        <f t="shared" ref="C57:F57" si="8">+C12/$O57*100000</f>
        <v>0.33991233660838865</v>
      </c>
      <c r="D57" s="102">
        <f t="shared" si="8"/>
        <v>0.67982467321677731</v>
      </c>
      <c r="E57" s="102">
        <f t="shared" si="8"/>
        <v>0.16995616830419433</v>
      </c>
      <c r="F57" s="102">
        <f t="shared" si="8"/>
        <v>0</v>
      </c>
      <c r="G57" s="102">
        <f t="shared" si="3"/>
        <v>1.1844251477147363</v>
      </c>
      <c r="H57" s="102">
        <f t="shared" si="4"/>
        <v>0.33809712177920226</v>
      </c>
      <c r="I57" s="102">
        <f t="shared" si="4"/>
        <v>1.0142913653376069</v>
      </c>
      <c r="J57" s="102">
        <f t="shared" si="4"/>
        <v>0.67619424355840452</v>
      </c>
      <c r="K57" s="12"/>
      <c r="L57" s="12"/>
      <c r="M57" s="12"/>
      <c r="N57" s="12"/>
      <c r="O57" s="12">
        <v>588387</v>
      </c>
      <c r="P57" s="12">
        <v>591004</v>
      </c>
      <c r="Q57" s="12">
        <v>591546</v>
      </c>
      <c r="R57" s="12"/>
    </row>
    <row r="58" spans="2:27" ht="14" thickBot="1" x14ac:dyDescent="0.35">
      <c r="B58" s="54" t="s">
        <v>55</v>
      </c>
      <c r="C58" s="102">
        <f t="shared" ref="C58:F58" si="9">+C13/$O58*100000</f>
        <v>0.41951535069595502</v>
      </c>
      <c r="D58" s="102">
        <f t="shared" si="9"/>
        <v>0.75512763125271898</v>
      </c>
      <c r="E58" s="102">
        <f t="shared" si="9"/>
        <v>0.41951535069595502</v>
      </c>
      <c r="F58" s="102">
        <f t="shared" si="9"/>
        <v>0.67122456111352802</v>
      </c>
      <c r="G58" s="102">
        <f t="shared" si="3"/>
        <v>0.5859925185498025</v>
      </c>
      <c r="H58" s="102">
        <f t="shared" si="4"/>
        <v>1.1713907880991716</v>
      </c>
      <c r="I58" s="102">
        <f t="shared" si="4"/>
        <v>0.96221386165289102</v>
      </c>
      <c r="J58" s="102">
        <f t="shared" si="4"/>
        <v>0.71120154991735418</v>
      </c>
      <c r="K58" s="12"/>
      <c r="L58" s="12"/>
      <c r="M58" s="12"/>
      <c r="N58" s="12"/>
      <c r="O58" s="12">
        <v>2383703</v>
      </c>
      <c r="P58" s="12">
        <v>2389109</v>
      </c>
      <c r="Q58" s="12">
        <v>2390321</v>
      </c>
      <c r="R58" s="12"/>
    </row>
    <row r="59" spans="2:27" ht="14" thickBot="1" x14ac:dyDescent="0.35">
      <c r="B59" s="54" t="s">
        <v>49</v>
      </c>
      <c r="C59" s="102">
        <f t="shared" ref="C59:F59" si="10">+C14/$O59*100000</f>
        <v>2.8789598893711679</v>
      </c>
      <c r="D59" s="102">
        <f t="shared" si="10"/>
        <v>2.7350118949026094</v>
      </c>
      <c r="E59" s="102">
        <f t="shared" si="10"/>
        <v>0.91167063163420314</v>
      </c>
      <c r="F59" s="102">
        <f t="shared" si="10"/>
        <v>0.71973997234279197</v>
      </c>
      <c r="G59" s="102">
        <f t="shared" si="3"/>
        <v>1.6638239046809546</v>
      </c>
      <c r="H59" s="102">
        <f t="shared" si="4"/>
        <v>1.99295821430944</v>
      </c>
      <c r="I59" s="102">
        <f t="shared" si="4"/>
        <v>1.6133471258695469</v>
      </c>
      <c r="J59" s="102">
        <f t="shared" si="4"/>
        <v>2.3251179166943468</v>
      </c>
      <c r="K59" s="12"/>
      <c r="L59" s="12"/>
      <c r="M59" s="12"/>
      <c r="N59" s="12"/>
      <c r="O59" s="12">
        <v>2084086</v>
      </c>
      <c r="P59" s="12">
        <v>2103588</v>
      </c>
      <c r="Q59" s="12">
        <v>2107420</v>
      </c>
      <c r="R59" s="12"/>
    </row>
    <row r="60" spans="2:27" ht="14" thickBot="1" x14ac:dyDescent="0.35">
      <c r="B60" s="54" t="s">
        <v>26</v>
      </c>
      <c r="C60" s="102">
        <f t="shared" ref="C60:F60" si="11">+C15/$O60*100000</f>
        <v>1.1895778302176307</v>
      </c>
      <c r="D60" s="102">
        <f t="shared" si="11"/>
        <v>2.4677412435365746</v>
      </c>
      <c r="E60" s="102">
        <f t="shared" si="11"/>
        <v>0.56947874850844016</v>
      </c>
      <c r="F60" s="102">
        <f t="shared" si="11"/>
        <v>1.4047142463208193</v>
      </c>
      <c r="G60" s="102">
        <f t="shared" si="3"/>
        <v>1.4296201126416332</v>
      </c>
      <c r="H60" s="102">
        <f t="shared" si="4"/>
        <v>1.586479230755883</v>
      </c>
      <c r="I60" s="102">
        <f t="shared" si="4"/>
        <v>1.5245073858044813</v>
      </c>
      <c r="J60" s="102">
        <f t="shared" si="4"/>
        <v>1.2022537920571925</v>
      </c>
      <c r="K60" s="12"/>
      <c r="L60" s="12"/>
      <c r="M60" s="12"/>
      <c r="N60" s="12"/>
      <c r="O60" s="12">
        <v>7901963</v>
      </c>
      <c r="P60" s="12">
        <v>8044095</v>
      </c>
      <c r="Q60" s="12">
        <v>8068180</v>
      </c>
      <c r="R60" s="12"/>
    </row>
    <row r="61" spans="2:27" ht="14" thickBot="1" x14ac:dyDescent="0.35">
      <c r="B61" s="54" t="s">
        <v>216</v>
      </c>
      <c r="C61" s="102">
        <f t="shared" ref="C61:F61" si="12">+C16/$O61*100000</f>
        <v>1.9937904928784296</v>
      </c>
      <c r="D61" s="102">
        <f t="shared" si="12"/>
        <v>2.6264355531187005</v>
      </c>
      <c r="E61" s="102">
        <f t="shared" si="12"/>
        <v>1.2844611829120653</v>
      </c>
      <c r="F61" s="102">
        <f t="shared" si="12"/>
        <v>1.3611454326381587</v>
      </c>
      <c r="G61" s="102">
        <f t="shared" si="3"/>
        <v>2.3790198176097297</v>
      </c>
      <c r="H61" s="102">
        <f t="shared" si="4"/>
        <v>1.9032304351176617</v>
      </c>
      <c r="I61" s="102">
        <f t="shared" si="4"/>
        <v>1.9592078008564164</v>
      </c>
      <c r="J61" s="102">
        <f t="shared" si="4"/>
        <v>1.0635699490363404</v>
      </c>
      <c r="K61" s="12"/>
      <c r="L61" s="12"/>
      <c r="M61" s="12"/>
      <c r="N61" s="12"/>
      <c r="O61" s="12">
        <v>5216195</v>
      </c>
      <c r="P61" s="12">
        <v>5338333</v>
      </c>
      <c r="Q61" s="12">
        <v>5359309</v>
      </c>
      <c r="R61" s="12"/>
    </row>
    <row r="62" spans="2:27" ht="14" thickBot="1" x14ac:dyDescent="0.35">
      <c r="B62" s="54" t="s">
        <v>21</v>
      </c>
      <c r="C62" s="102">
        <f t="shared" ref="C62:F62" si="13">+C17/$O62*100000</f>
        <v>0.94849123499249743</v>
      </c>
      <c r="D62" s="102">
        <f t="shared" si="13"/>
        <v>1.2330386054902467</v>
      </c>
      <c r="E62" s="102">
        <f t="shared" si="13"/>
        <v>1.2330386054902467</v>
      </c>
      <c r="F62" s="102">
        <f t="shared" si="13"/>
        <v>0.75879298799399797</v>
      </c>
      <c r="G62" s="102">
        <f t="shared" si="3"/>
        <v>1.2355182999268193</v>
      </c>
      <c r="H62" s="102">
        <f t="shared" si="4"/>
        <v>1.33092372761315</v>
      </c>
      <c r="I62" s="102">
        <f t="shared" si="4"/>
        <v>0.19013196108759287</v>
      </c>
      <c r="J62" s="102">
        <f t="shared" si="4"/>
        <v>0.95065980543796413</v>
      </c>
      <c r="K62" s="12"/>
      <c r="L62" s="12"/>
      <c r="M62" s="12"/>
      <c r="N62" s="12"/>
      <c r="O62" s="12">
        <v>1054306</v>
      </c>
      <c r="P62" s="12">
        <v>1052190</v>
      </c>
      <c r="Q62" s="12">
        <v>1051901</v>
      </c>
      <c r="R62" s="12"/>
    </row>
    <row r="63" spans="2:27" ht="14" thickBot="1" x14ac:dyDescent="0.35">
      <c r="B63" s="54" t="s">
        <v>10</v>
      </c>
      <c r="C63" s="102">
        <f t="shared" ref="C63:F63" si="14">+C18/$O63*100000</f>
        <v>0.70385385919366505</v>
      </c>
      <c r="D63" s="102">
        <f t="shared" si="14"/>
        <v>0.96316843889659431</v>
      </c>
      <c r="E63" s="102">
        <f t="shared" si="14"/>
        <v>1.0743032587692782</v>
      </c>
      <c r="F63" s="102">
        <f t="shared" si="14"/>
        <v>0.85203361902391028</v>
      </c>
      <c r="G63" s="102">
        <f t="shared" si="3"/>
        <v>0.62820453600628201</v>
      </c>
      <c r="H63" s="102">
        <f t="shared" si="4"/>
        <v>0.88660571498655505</v>
      </c>
      <c r="I63" s="102">
        <f t="shared" si="4"/>
        <v>0.92354761977766142</v>
      </c>
      <c r="J63" s="102">
        <f t="shared" si="4"/>
        <v>0.55412857186659681</v>
      </c>
      <c r="K63" s="12"/>
      <c r="L63" s="12"/>
      <c r="M63" s="12"/>
      <c r="N63" s="12"/>
      <c r="O63" s="12">
        <v>2699424</v>
      </c>
      <c r="P63" s="12">
        <v>2706125</v>
      </c>
      <c r="Q63" s="12">
        <v>2706953</v>
      </c>
      <c r="R63" s="12"/>
    </row>
    <row r="64" spans="2:27" ht="14" thickBot="1" x14ac:dyDescent="0.35">
      <c r="B64" s="54" t="s">
        <v>152</v>
      </c>
      <c r="C64" s="102">
        <f t="shared" ref="C64:F64" si="15">+C19/$O64*100000</f>
        <v>1.0331926978596759</v>
      </c>
      <c r="D64" s="102">
        <f t="shared" si="15"/>
        <v>0.82946456025354254</v>
      </c>
      <c r="E64" s="102">
        <f t="shared" si="15"/>
        <v>0.68394446196344738</v>
      </c>
      <c r="F64" s="102">
        <f t="shared" si="15"/>
        <v>0.58208039316038074</v>
      </c>
      <c r="G64" s="102">
        <f t="shared" si="3"/>
        <v>0.55452179107126076</v>
      </c>
      <c r="H64" s="102">
        <f t="shared" si="4"/>
        <v>0.6942436293583446</v>
      </c>
      <c r="I64" s="102">
        <f t="shared" si="4"/>
        <v>0.70841186669218836</v>
      </c>
      <c r="J64" s="102">
        <f t="shared" si="4"/>
        <v>0.68007539202450085</v>
      </c>
      <c r="K64" s="12"/>
      <c r="L64" s="12"/>
      <c r="M64" s="12"/>
      <c r="N64" s="12"/>
      <c r="O64" s="12">
        <v>6871903</v>
      </c>
      <c r="P64" s="12">
        <v>7033087</v>
      </c>
      <c r="Q64" s="12">
        <v>7058041</v>
      </c>
      <c r="R64" s="12"/>
    </row>
    <row r="65" spans="2:27" ht="14" thickBot="1" x14ac:dyDescent="0.35">
      <c r="B65" s="54" t="s">
        <v>153</v>
      </c>
      <c r="C65" s="102">
        <f t="shared" ref="C65:F65" si="16">+C20/$O65*100000</f>
        <v>1.1600240253864813</v>
      </c>
      <c r="D65" s="102">
        <f t="shared" si="16"/>
        <v>1.1600240253864813</v>
      </c>
      <c r="E65" s="102">
        <f t="shared" si="16"/>
        <v>0.45112045431696501</v>
      </c>
      <c r="F65" s="102">
        <f t="shared" si="16"/>
        <v>1.0311324670102058</v>
      </c>
      <c r="G65" s="102">
        <f t="shared" si="3"/>
        <v>1.0810735187226035</v>
      </c>
      <c r="H65" s="102">
        <f t="shared" si="4"/>
        <v>1.3966737579602468</v>
      </c>
      <c r="I65" s="102">
        <f t="shared" si="4"/>
        <v>0.63485170816374858</v>
      </c>
      <c r="J65" s="102">
        <f t="shared" si="4"/>
        <v>0.63485170816374858</v>
      </c>
      <c r="K65" s="12"/>
      <c r="L65" s="12"/>
      <c r="M65" s="12"/>
      <c r="N65" s="12"/>
      <c r="O65" s="12">
        <v>1551692</v>
      </c>
      <c r="P65" s="12">
        <v>1572511</v>
      </c>
      <c r="Q65" s="12">
        <v>1575171</v>
      </c>
      <c r="R65" s="12"/>
    </row>
    <row r="66" spans="2:27" ht="14" thickBot="1" x14ac:dyDescent="0.35">
      <c r="B66" s="54" t="s">
        <v>154</v>
      </c>
      <c r="C66" s="102">
        <f t="shared" ref="C66:F66" si="17">+C21/$O66*100000</f>
        <v>0.14877520809932232</v>
      </c>
      <c r="D66" s="102">
        <f t="shared" si="17"/>
        <v>0.29755041619864464</v>
      </c>
      <c r="E66" s="102">
        <f t="shared" si="17"/>
        <v>0</v>
      </c>
      <c r="F66" s="102">
        <f t="shared" si="17"/>
        <v>0</v>
      </c>
      <c r="G66" s="102">
        <f t="shared" si="3"/>
        <v>0.58894462595390629</v>
      </c>
      <c r="H66" s="102">
        <f t="shared" si="4"/>
        <v>0.14699483754130555</v>
      </c>
      <c r="I66" s="102">
        <f t="shared" si="4"/>
        <v>0.29398967508261109</v>
      </c>
      <c r="J66" s="102">
        <f t="shared" si="4"/>
        <v>0</v>
      </c>
      <c r="K66" s="12"/>
      <c r="L66" s="12"/>
      <c r="M66" s="12"/>
      <c r="N66" s="12"/>
      <c r="O66" s="12">
        <v>672155</v>
      </c>
      <c r="P66" s="12">
        <v>679181</v>
      </c>
      <c r="Q66" s="12">
        <v>680296</v>
      </c>
      <c r="R66" s="12"/>
    </row>
    <row r="67" spans="2:27" ht="14" thickBot="1" x14ac:dyDescent="0.35">
      <c r="B67" s="54" t="s">
        <v>51</v>
      </c>
      <c r="C67" s="102">
        <f t="shared" ref="C67:F67" si="18">+C22/$O67*100000</f>
        <v>0.54144245684929215</v>
      </c>
      <c r="D67" s="102">
        <f t="shared" si="18"/>
        <v>0.90240409474882033</v>
      </c>
      <c r="E67" s="102">
        <f t="shared" si="18"/>
        <v>0.36096163789952812</v>
      </c>
      <c r="F67" s="102">
        <f t="shared" si="18"/>
        <v>0.31584143316208713</v>
      </c>
      <c r="G67" s="102">
        <f t="shared" si="3"/>
        <v>0.80720239792925674</v>
      </c>
      <c r="H67" s="102">
        <f t="shared" si="4"/>
        <v>1.2089683962228244</v>
      </c>
      <c r="I67" s="102">
        <f t="shared" si="4"/>
        <v>0.76120232354770434</v>
      </c>
      <c r="J67" s="102">
        <f t="shared" si="4"/>
        <v>0.80597893081521632</v>
      </c>
      <c r="K67" s="12"/>
      <c r="L67" s="12"/>
      <c r="M67" s="12"/>
      <c r="N67" s="12"/>
      <c r="O67" s="12">
        <v>2216302</v>
      </c>
      <c r="P67" s="12">
        <v>2229924</v>
      </c>
      <c r="Q67" s="12">
        <v>2233309</v>
      </c>
      <c r="R67" s="12"/>
    </row>
    <row r="68" spans="2:27" ht="14" thickBot="1" x14ac:dyDescent="0.35">
      <c r="B68" s="54" t="s">
        <v>11</v>
      </c>
      <c r="C68" s="102">
        <f t="shared" ref="C68:F68" si="19">+C23/$O68*100000</f>
        <v>0.62057452789792789</v>
      </c>
      <c r="D68" s="102">
        <f t="shared" si="19"/>
        <v>0.93086179184689188</v>
      </c>
      <c r="E68" s="102">
        <f t="shared" si="19"/>
        <v>1.5514363197448198</v>
      </c>
      <c r="F68" s="102">
        <f t="shared" si="19"/>
        <v>2.4822981115917115</v>
      </c>
      <c r="G68" s="102">
        <f t="shared" si="3"/>
        <v>0.6166767904439765</v>
      </c>
      <c r="H68" s="102">
        <f t="shared" si="4"/>
        <v>0.61488513945594958</v>
      </c>
      <c r="I68" s="102">
        <f t="shared" si="4"/>
        <v>0.30744256972797479</v>
      </c>
      <c r="J68" s="102">
        <f t="shared" si="4"/>
        <v>0.30744256972797479</v>
      </c>
      <c r="K68" s="12"/>
      <c r="L68" s="12"/>
      <c r="M68" s="12"/>
      <c r="N68" s="12"/>
      <c r="O68" s="12">
        <v>322282</v>
      </c>
      <c r="P68" s="12">
        <v>324319</v>
      </c>
      <c r="Q68" s="12">
        <v>325264</v>
      </c>
      <c r="R68" s="12"/>
    </row>
    <row r="69" spans="2:27" ht="14" thickBot="1" x14ac:dyDescent="0.35">
      <c r="B69" s="56" t="s">
        <v>22</v>
      </c>
      <c r="C69" s="103">
        <f t="shared" ref="C69:F69" si="20">+C24/$O69*100000</f>
        <v>1.3080904186203364</v>
      </c>
      <c r="D69" s="103">
        <f t="shared" si="20"/>
        <v>1.6429116545470044</v>
      </c>
      <c r="E69" s="103">
        <f t="shared" si="20"/>
        <v>0.77570385714687684</v>
      </c>
      <c r="F69" s="103">
        <f t="shared" si="20"/>
        <v>0.97534881769942428</v>
      </c>
      <c r="G69" s="103">
        <f t="shared" si="3"/>
        <v>1.156228341255517</v>
      </c>
      <c r="H69" s="103">
        <f t="shared" si="4"/>
        <v>1.3094832510636989</v>
      </c>
      <c r="I69" s="103">
        <f t="shared" si="4"/>
        <v>1.1885763468183808</v>
      </c>
      <c r="J69" s="103">
        <f t="shared" si="4"/>
        <v>1.0799650599539425</v>
      </c>
      <c r="K69" s="12"/>
      <c r="L69" s="12"/>
      <c r="M69" s="12"/>
      <c r="N69" s="12"/>
      <c r="O69" s="12">
        <v>48085361</v>
      </c>
      <c r="P69" s="12">
        <v>48692804</v>
      </c>
      <c r="Q69" s="12">
        <v>48797875</v>
      </c>
      <c r="R69" s="12"/>
    </row>
    <row r="70" spans="2:27" ht="14" thickBot="1" x14ac:dyDescent="0.35">
      <c r="B70" s="12"/>
      <c r="C70" s="102"/>
      <c r="D70" s="102"/>
      <c r="E70" s="102"/>
      <c r="F70" s="102"/>
      <c r="G70" s="102"/>
      <c r="H70" s="12"/>
      <c r="I70" s="12"/>
      <c r="J70" s="12"/>
      <c r="K70" s="12"/>
      <c r="L70" s="12"/>
      <c r="M70" s="12"/>
      <c r="N70" s="12"/>
      <c r="O70" s="12"/>
      <c r="P70" s="12"/>
      <c r="Q70" s="12"/>
      <c r="R70" s="12"/>
      <c r="S70" s="12"/>
      <c r="T70" s="12"/>
      <c r="U70" s="12"/>
      <c r="V70" s="12"/>
      <c r="W70" s="12"/>
      <c r="X70" s="12"/>
      <c r="Y70" s="12"/>
      <c r="Z70" s="12"/>
      <c r="AA70" s="12"/>
    </row>
    <row r="71" spans="2:27" ht="14" thickBot="1" x14ac:dyDescent="0.35">
      <c r="B71" s="12"/>
      <c r="C71" s="102"/>
      <c r="D71" s="102"/>
      <c r="E71" s="102"/>
      <c r="F71" s="102"/>
      <c r="G71" s="102"/>
      <c r="H71" s="12"/>
      <c r="I71" s="12"/>
      <c r="J71" s="12"/>
      <c r="K71" s="12"/>
      <c r="L71" s="12"/>
      <c r="M71" s="12"/>
      <c r="N71" s="12"/>
      <c r="O71" s="12"/>
      <c r="P71" s="12"/>
      <c r="Q71" s="12"/>
      <c r="R71" s="12"/>
      <c r="S71" s="12"/>
      <c r="T71" s="12"/>
      <c r="U71" s="12"/>
      <c r="V71" s="12"/>
      <c r="W71" s="12"/>
      <c r="X71" s="12"/>
      <c r="Y71" s="12"/>
      <c r="Z71" s="12"/>
      <c r="AA71" s="12"/>
    </row>
    <row r="72" spans="2:27" x14ac:dyDescent="0.3">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row>
    <row r="73" spans="2:27" x14ac:dyDescent="0.3">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row>
  </sheetData>
  <phoneticPr fontId="64" type="noConversion"/>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C0CA-2676-43F9-AC73-C45BAA621CFE}">
  <sheetPr codeName="Hoja14"/>
  <dimension ref="A2:Q60"/>
  <sheetViews>
    <sheetView zoomScaleNormal="100" workbookViewId="0"/>
  </sheetViews>
  <sheetFormatPr baseColWidth="10" defaultRowHeight="13.5" x14ac:dyDescent="0.3"/>
  <cols>
    <col min="1" max="1" width="10.36328125" style="12" customWidth="1"/>
    <col min="2" max="2" width="32.90625" bestFit="1" customWidth="1"/>
    <col min="3" max="16" width="15.90625" customWidth="1"/>
    <col min="17" max="19" width="15.6328125" customWidth="1"/>
    <col min="20" max="26" width="12.6328125" customWidth="1"/>
    <col min="27" max="28" width="12.36328125" customWidth="1"/>
    <col min="29" max="29" width="12.453125" customWidth="1"/>
    <col min="30" max="31" width="12.36328125" customWidth="1"/>
    <col min="32" max="40" width="12.6328125" customWidth="1"/>
    <col min="41" max="41" width="12.36328125" customWidth="1"/>
  </cols>
  <sheetData>
    <row r="2" spans="1:17" ht="40.5" customHeight="1" x14ac:dyDescent="0.3">
      <c r="B2" s="10"/>
    </row>
    <row r="3" spans="1:17" ht="27.9" customHeight="1" x14ac:dyDescent="0.3">
      <c r="B3" s="10"/>
      <c r="C3" s="52"/>
      <c r="D3" s="52"/>
      <c r="E3" s="52"/>
      <c r="F3" s="52"/>
      <c r="G3" s="52"/>
      <c r="H3" s="52"/>
      <c r="I3" s="52"/>
      <c r="J3" s="52"/>
      <c r="K3" s="52"/>
      <c r="L3" s="52"/>
      <c r="M3" s="52"/>
      <c r="N3" s="52"/>
      <c r="O3" s="52"/>
      <c r="P3" s="52"/>
      <c r="Q3" s="52"/>
    </row>
    <row r="4" spans="1:17" ht="15" x14ac:dyDescent="0.3">
      <c r="C4" s="52"/>
      <c r="D4" s="52"/>
      <c r="E4" s="52"/>
      <c r="F4" s="52"/>
      <c r="G4" s="52"/>
      <c r="H4" s="52"/>
      <c r="I4" s="52"/>
      <c r="J4" s="52"/>
      <c r="K4" s="52"/>
      <c r="L4" s="52"/>
      <c r="M4" s="52"/>
      <c r="N4" s="52"/>
      <c r="O4" s="52"/>
      <c r="P4" s="52"/>
      <c r="Q4" s="52"/>
    </row>
    <row r="5" spans="1:17" ht="18.75" customHeight="1" x14ac:dyDescent="0.3">
      <c r="B5" s="12"/>
      <c r="C5" s="12"/>
      <c r="D5" s="12"/>
      <c r="E5" s="12"/>
      <c r="F5" s="12"/>
      <c r="G5" s="12"/>
      <c r="H5" s="12"/>
      <c r="I5" s="12"/>
      <c r="J5" s="12"/>
      <c r="K5" s="12"/>
      <c r="L5" s="12"/>
      <c r="M5" s="12"/>
      <c r="N5" s="12"/>
      <c r="O5" s="12"/>
      <c r="P5" s="12"/>
      <c r="Q5" s="12"/>
    </row>
    <row r="6" spans="1:17" ht="85.5" customHeight="1" x14ac:dyDescent="0.3">
      <c r="B6" s="94"/>
      <c r="C6" s="39" t="s">
        <v>230</v>
      </c>
      <c r="D6" s="39" t="s">
        <v>229</v>
      </c>
      <c r="E6" s="39" t="s">
        <v>209</v>
      </c>
      <c r="F6" s="39" t="s">
        <v>161</v>
      </c>
      <c r="G6" s="39" t="s">
        <v>219</v>
      </c>
      <c r="H6" s="39" t="s">
        <v>221</v>
      </c>
      <c r="I6" s="39" t="s">
        <v>220</v>
      </c>
      <c r="J6" s="39" t="s">
        <v>210</v>
      </c>
      <c r="K6" s="39" t="s">
        <v>211</v>
      </c>
      <c r="L6" s="39" t="s">
        <v>213</v>
      </c>
      <c r="M6" s="39" t="s">
        <v>212</v>
      </c>
      <c r="N6" s="39" t="s">
        <v>231</v>
      </c>
      <c r="O6" s="39" t="s">
        <v>214</v>
      </c>
    </row>
    <row r="7" spans="1:17" ht="17.149999999999999" customHeight="1" thickBot="1" x14ac:dyDescent="0.35">
      <c r="B7" s="54" t="s">
        <v>165</v>
      </c>
      <c r="C7" s="93">
        <v>299</v>
      </c>
      <c r="D7" s="93">
        <v>0</v>
      </c>
      <c r="E7" s="93">
        <v>13</v>
      </c>
      <c r="F7" s="106">
        <v>312</v>
      </c>
      <c r="G7" s="93">
        <v>940</v>
      </c>
      <c r="H7" s="93">
        <v>546</v>
      </c>
      <c r="I7" s="108">
        <v>203</v>
      </c>
      <c r="J7" s="93">
        <v>5621</v>
      </c>
      <c r="K7" s="93">
        <v>113</v>
      </c>
      <c r="L7" s="93">
        <v>33</v>
      </c>
      <c r="M7" s="93">
        <v>74</v>
      </c>
      <c r="N7" s="93">
        <v>6</v>
      </c>
      <c r="O7" s="93">
        <v>17</v>
      </c>
      <c r="P7" s="93"/>
    </row>
    <row r="8" spans="1:17" ht="17.149999999999999" customHeight="1" thickBot="1" x14ac:dyDescent="0.35">
      <c r="B8" s="54" t="s">
        <v>174</v>
      </c>
      <c r="C8" s="93">
        <v>340</v>
      </c>
      <c r="D8" s="93">
        <v>6</v>
      </c>
      <c r="E8" s="93">
        <v>28</v>
      </c>
      <c r="F8" s="106">
        <v>374</v>
      </c>
      <c r="G8" s="93">
        <v>774</v>
      </c>
      <c r="H8" s="93">
        <v>776</v>
      </c>
      <c r="I8" s="108">
        <v>221</v>
      </c>
      <c r="J8" s="93">
        <v>9588</v>
      </c>
      <c r="K8" s="93">
        <v>141</v>
      </c>
      <c r="L8" s="93">
        <v>30</v>
      </c>
      <c r="M8" s="93">
        <v>103</v>
      </c>
      <c r="N8" s="93">
        <v>8</v>
      </c>
      <c r="O8" s="93">
        <v>9</v>
      </c>
    </row>
    <row r="9" spans="1:17" ht="17.149999999999999" customHeight="1" thickBot="1" x14ac:dyDescent="0.35">
      <c r="B9" s="54" t="s">
        <v>177</v>
      </c>
      <c r="C9" s="93">
        <v>121</v>
      </c>
      <c r="D9" s="93">
        <v>0</v>
      </c>
      <c r="E9" s="93">
        <v>13</v>
      </c>
      <c r="F9" s="106">
        <v>134</v>
      </c>
      <c r="G9" s="93">
        <v>420</v>
      </c>
      <c r="H9" s="93">
        <v>453</v>
      </c>
      <c r="I9" s="93">
        <v>109</v>
      </c>
      <c r="J9" s="93">
        <v>4471</v>
      </c>
      <c r="K9" s="93">
        <v>55</v>
      </c>
      <c r="L9" s="93">
        <v>19</v>
      </c>
      <c r="M9" s="93">
        <v>27</v>
      </c>
      <c r="N9" s="93">
        <v>9</v>
      </c>
      <c r="O9" s="93">
        <v>53</v>
      </c>
    </row>
    <row r="10" spans="1:17" ht="17.149999999999999" customHeight="1" thickBot="1" x14ac:dyDescent="0.35">
      <c r="B10" s="54" t="s">
        <v>181</v>
      </c>
      <c r="C10" s="93">
        <v>255</v>
      </c>
      <c r="D10" s="93">
        <v>0</v>
      </c>
      <c r="E10" s="93">
        <v>13</v>
      </c>
      <c r="F10" s="106">
        <v>268</v>
      </c>
      <c r="G10" s="93">
        <v>824</v>
      </c>
      <c r="H10" s="93">
        <v>656</v>
      </c>
      <c r="I10" s="93">
        <v>201</v>
      </c>
      <c r="J10" s="93">
        <v>7110</v>
      </c>
      <c r="K10" s="93">
        <v>78</v>
      </c>
      <c r="L10" s="93">
        <v>18</v>
      </c>
      <c r="M10" s="93">
        <v>51</v>
      </c>
      <c r="N10" s="93">
        <v>9</v>
      </c>
      <c r="O10" s="93">
        <v>5</v>
      </c>
    </row>
    <row r="11" spans="1:17" ht="17.149999999999999" customHeight="1" thickBot="1" x14ac:dyDescent="0.35">
      <c r="A11" s="67"/>
      <c r="B11" s="54" t="s">
        <v>183</v>
      </c>
      <c r="C11" s="93">
        <v>126</v>
      </c>
      <c r="D11" s="93">
        <v>14</v>
      </c>
      <c r="E11" s="93">
        <v>4</v>
      </c>
      <c r="F11" s="106">
        <v>144</v>
      </c>
      <c r="G11" s="93">
        <v>321</v>
      </c>
      <c r="H11" s="93">
        <v>295</v>
      </c>
      <c r="I11" s="93">
        <v>105</v>
      </c>
      <c r="J11" s="93">
        <v>4096</v>
      </c>
      <c r="K11" s="93">
        <v>61</v>
      </c>
      <c r="L11" s="93">
        <v>18</v>
      </c>
      <c r="M11" s="93">
        <v>41</v>
      </c>
      <c r="N11" s="93">
        <v>2</v>
      </c>
      <c r="O11" s="93">
        <v>5</v>
      </c>
    </row>
    <row r="12" spans="1:17" ht="17.149999999999999" customHeight="1" thickBot="1" x14ac:dyDescent="0.35">
      <c r="A12" s="67"/>
      <c r="B12" s="54" t="s">
        <v>185</v>
      </c>
      <c r="C12" s="93">
        <v>99</v>
      </c>
      <c r="D12" s="93">
        <v>9</v>
      </c>
      <c r="E12" s="93">
        <v>0</v>
      </c>
      <c r="F12" s="106">
        <v>108</v>
      </c>
      <c r="G12" s="93">
        <v>205</v>
      </c>
      <c r="H12" s="93">
        <v>246</v>
      </c>
      <c r="I12" s="93">
        <v>126</v>
      </c>
      <c r="J12" s="93">
        <v>3433</v>
      </c>
      <c r="K12" s="93">
        <v>34</v>
      </c>
      <c r="L12" s="93">
        <v>12</v>
      </c>
      <c r="M12" s="93">
        <v>17</v>
      </c>
      <c r="N12" s="93">
        <v>5</v>
      </c>
      <c r="O12" s="93">
        <v>7</v>
      </c>
    </row>
    <row r="13" spans="1:17" ht="17.149999999999999" customHeight="1" thickBot="1" x14ac:dyDescent="0.35">
      <c r="A13" s="67"/>
      <c r="B13" s="54" t="s">
        <v>191</v>
      </c>
      <c r="C13" s="93">
        <v>418</v>
      </c>
      <c r="D13" s="93">
        <v>3</v>
      </c>
      <c r="E13" s="93">
        <v>79</v>
      </c>
      <c r="F13" s="106">
        <v>500</v>
      </c>
      <c r="G13" s="93">
        <v>1498</v>
      </c>
      <c r="H13" s="93">
        <v>1758</v>
      </c>
      <c r="I13" s="93">
        <v>276</v>
      </c>
      <c r="J13" s="93">
        <v>12659</v>
      </c>
      <c r="K13" s="93">
        <v>306</v>
      </c>
      <c r="L13" s="93">
        <v>45</v>
      </c>
      <c r="M13" s="93">
        <v>236</v>
      </c>
      <c r="N13" s="93">
        <v>25</v>
      </c>
      <c r="O13" s="93">
        <v>12</v>
      </c>
    </row>
    <row r="14" spans="1:17" ht="17.149999999999999" customHeight="1" thickBot="1" x14ac:dyDescent="0.35">
      <c r="A14" s="67"/>
      <c r="B14" s="54" t="s">
        <v>200</v>
      </c>
      <c r="C14" s="93">
        <v>493</v>
      </c>
      <c r="D14" s="93">
        <v>2</v>
      </c>
      <c r="E14" s="93">
        <v>55</v>
      </c>
      <c r="F14" s="106">
        <v>550</v>
      </c>
      <c r="G14" s="93">
        <v>1781</v>
      </c>
      <c r="H14" s="93">
        <v>1079</v>
      </c>
      <c r="I14" s="93">
        <v>305</v>
      </c>
      <c r="J14" s="93">
        <v>14451</v>
      </c>
      <c r="K14" s="93">
        <v>176</v>
      </c>
      <c r="L14" s="93">
        <v>29</v>
      </c>
      <c r="M14" s="93">
        <v>134</v>
      </c>
      <c r="N14" s="93">
        <v>13</v>
      </c>
      <c r="O14" s="93">
        <v>15</v>
      </c>
    </row>
    <row r="15" spans="1:17" ht="17.149999999999999" customHeight="1" thickBot="1" x14ac:dyDescent="0.35">
      <c r="A15" s="67"/>
      <c r="B15" s="54" t="s">
        <v>184</v>
      </c>
      <c r="C15" s="93">
        <v>49</v>
      </c>
      <c r="D15" s="93">
        <v>1</v>
      </c>
      <c r="E15" s="93">
        <v>3</v>
      </c>
      <c r="F15" s="106">
        <v>53</v>
      </c>
      <c r="G15" s="93">
        <v>97</v>
      </c>
      <c r="H15" s="93">
        <v>39</v>
      </c>
      <c r="I15" s="93">
        <v>34</v>
      </c>
      <c r="J15" s="93">
        <v>1062</v>
      </c>
      <c r="K15" s="93">
        <v>41</v>
      </c>
      <c r="L15" s="93">
        <v>9</v>
      </c>
      <c r="M15" s="93">
        <v>30</v>
      </c>
      <c r="N15" s="93">
        <v>2</v>
      </c>
      <c r="O15" s="93">
        <v>0</v>
      </c>
    </row>
    <row r="16" spans="1:17" ht="17.149999999999999" customHeight="1" thickBot="1" x14ac:dyDescent="0.35">
      <c r="B16" s="54" t="s">
        <v>203</v>
      </c>
      <c r="C16" s="93">
        <v>15</v>
      </c>
      <c r="D16" s="93">
        <v>0</v>
      </c>
      <c r="E16" s="93">
        <v>5</v>
      </c>
      <c r="F16" s="106">
        <v>20</v>
      </c>
      <c r="G16" s="93">
        <v>35</v>
      </c>
      <c r="H16" s="93">
        <v>56</v>
      </c>
      <c r="I16" s="93">
        <v>7</v>
      </c>
      <c r="J16" s="93">
        <v>625</v>
      </c>
      <c r="K16" s="93">
        <v>8</v>
      </c>
      <c r="L16" s="93">
        <v>2</v>
      </c>
      <c r="M16" s="93">
        <v>4</v>
      </c>
      <c r="N16" s="93">
        <v>2</v>
      </c>
      <c r="O16" s="93">
        <v>0</v>
      </c>
    </row>
    <row r="17" spans="2:15" ht="17.149999999999999" customHeight="1" thickBot="1" x14ac:dyDescent="0.35">
      <c r="B17" s="54" t="s">
        <v>208</v>
      </c>
      <c r="C17" s="93">
        <v>190</v>
      </c>
      <c r="D17" s="93">
        <v>0</v>
      </c>
      <c r="E17" s="93">
        <v>19</v>
      </c>
      <c r="F17" s="106">
        <v>209</v>
      </c>
      <c r="G17" s="93">
        <v>631</v>
      </c>
      <c r="H17" s="93">
        <v>587</v>
      </c>
      <c r="I17" s="93">
        <v>77</v>
      </c>
      <c r="J17" s="93">
        <v>4775</v>
      </c>
      <c r="K17" s="93">
        <v>148</v>
      </c>
      <c r="L17" s="93">
        <v>14</v>
      </c>
      <c r="M17" s="93">
        <v>128</v>
      </c>
      <c r="N17" s="93">
        <v>6</v>
      </c>
      <c r="O17" s="93">
        <v>3</v>
      </c>
    </row>
    <row r="18" spans="2:15" ht="17.149999999999999" customHeight="1" thickBot="1" x14ac:dyDescent="0.35">
      <c r="B18" s="54" t="s">
        <v>167</v>
      </c>
      <c r="C18" s="93">
        <v>238</v>
      </c>
      <c r="D18" s="93">
        <v>34</v>
      </c>
      <c r="E18" s="93">
        <v>21</v>
      </c>
      <c r="F18" s="106">
        <v>293</v>
      </c>
      <c r="G18" s="93">
        <v>583</v>
      </c>
      <c r="H18" s="93">
        <v>864</v>
      </c>
      <c r="I18" s="93">
        <v>115</v>
      </c>
      <c r="J18" s="93">
        <v>5812</v>
      </c>
      <c r="K18" s="93">
        <v>168</v>
      </c>
      <c r="L18" s="93">
        <v>20</v>
      </c>
      <c r="M18" s="93">
        <v>142</v>
      </c>
      <c r="N18" s="93">
        <v>6</v>
      </c>
      <c r="O18" s="93">
        <v>10</v>
      </c>
    </row>
    <row r="19" spans="2:15" ht="17.149999999999999" customHeight="1" thickBot="1" x14ac:dyDescent="0.35">
      <c r="B19" s="54" t="s">
        <v>47</v>
      </c>
      <c r="C19" s="93">
        <v>219</v>
      </c>
      <c r="D19" s="93">
        <v>148</v>
      </c>
      <c r="E19" s="93">
        <v>9</v>
      </c>
      <c r="F19" s="106">
        <v>376</v>
      </c>
      <c r="G19" s="93">
        <v>660</v>
      </c>
      <c r="H19" s="93">
        <v>724</v>
      </c>
      <c r="I19" s="93">
        <v>88</v>
      </c>
      <c r="J19" s="93">
        <v>8139</v>
      </c>
      <c r="K19" s="93">
        <v>210</v>
      </c>
      <c r="L19" s="93">
        <v>20</v>
      </c>
      <c r="M19" s="93">
        <v>186</v>
      </c>
      <c r="N19" s="93">
        <v>4</v>
      </c>
      <c r="O19" s="93">
        <v>28</v>
      </c>
    </row>
    <row r="20" spans="2:15" ht="17.149999999999999" customHeight="1" thickBot="1" x14ac:dyDescent="0.35">
      <c r="B20" s="54" t="s">
        <v>186</v>
      </c>
      <c r="C20" s="93">
        <v>560</v>
      </c>
      <c r="D20" s="93">
        <v>2</v>
      </c>
      <c r="E20" s="93">
        <v>41</v>
      </c>
      <c r="F20" s="106">
        <v>603</v>
      </c>
      <c r="G20" s="93">
        <v>1563</v>
      </c>
      <c r="H20" s="93">
        <v>1412</v>
      </c>
      <c r="I20" s="93">
        <v>144</v>
      </c>
      <c r="J20" s="93">
        <v>15033</v>
      </c>
      <c r="K20" s="93">
        <v>212</v>
      </c>
      <c r="L20" s="93">
        <v>41</v>
      </c>
      <c r="M20" s="93">
        <v>152</v>
      </c>
      <c r="N20" s="93">
        <v>19</v>
      </c>
      <c r="O20" s="93">
        <v>28</v>
      </c>
    </row>
    <row r="21" spans="2:15" ht="17.149999999999999" customHeight="1" thickBot="1" x14ac:dyDescent="0.35">
      <c r="B21" s="54" t="s">
        <v>198</v>
      </c>
      <c r="C21" s="93">
        <v>364</v>
      </c>
      <c r="D21" s="93">
        <v>4</v>
      </c>
      <c r="E21" s="93">
        <v>8</v>
      </c>
      <c r="F21" s="106">
        <v>376</v>
      </c>
      <c r="G21" s="93">
        <v>1027</v>
      </c>
      <c r="H21" s="93">
        <v>870</v>
      </c>
      <c r="I21" s="93">
        <v>77</v>
      </c>
      <c r="J21" s="93">
        <v>8031</v>
      </c>
      <c r="K21" s="93">
        <v>216</v>
      </c>
      <c r="L21" s="93">
        <v>36</v>
      </c>
      <c r="M21" s="93">
        <v>164</v>
      </c>
      <c r="N21" s="93">
        <v>16</v>
      </c>
      <c r="O21" s="93">
        <v>9</v>
      </c>
    </row>
    <row r="22" spans="2:15" ht="17.149999999999999" customHeight="1" thickBot="1" x14ac:dyDescent="0.35">
      <c r="B22" s="54" t="s">
        <v>9</v>
      </c>
      <c r="C22" s="93">
        <v>91</v>
      </c>
      <c r="D22" s="93">
        <v>5</v>
      </c>
      <c r="E22" s="93">
        <v>4</v>
      </c>
      <c r="F22" s="106">
        <v>100</v>
      </c>
      <c r="G22" s="93">
        <v>320</v>
      </c>
      <c r="H22" s="93">
        <v>492</v>
      </c>
      <c r="I22" s="93">
        <v>53</v>
      </c>
      <c r="J22" s="93">
        <v>2860</v>
      </c>
      <c r="K22" s="93">
        <v>51</v>
      </c>
      <c r="L22" s="93">
        <v>9</v>
      </c>
      <c r="M22" s="93">
        <v>37</v>
      </c>
      <c r="N22" s="93">
        <v>5</v>
      </c>
      <c r="O22" s="93">
        <v>4</v>
      </c>
    </row>
    <row r="23" spans="2:15" ht="17.149999999999999" customHeight="1" thickBot="1" x14ac:dyDescent="0.35">
      <c r="B23" s="54" t="s">
        <v>168</v>
      </c>
      <c r="C23" s="93">
        <v>22</v>
      </c>
      <c r="D23" s="93">
        <v>0</v>
      </c>
      <c r="E23" s="93">
        <v>3</v>
      </c>
      <c r="F23" s="106">
        <v>25</v>
      </c>
      <c r="G23" s="93">
        <v>59</v>
      </c>
      <c r="H23" s="93">
        <v>63</v>
      </c>
      <c r="I23" s="93">
        <v>27</v>
      </c>
      <c r="J23" s="93">
        <v>769</v>
      </c>
      <c r="K23" s="93">
        <v>18</v>
      </c>
      <c r="L23" s="93">
        <v>4</v>
      </c>
      <c r="M23" s="93">
        <v>12</v>
      </c>
      <c r="N23" s="93">
        <v>2</v>
      </c>
      <c r="O23" s="93">
        <v>3</v>
      </c>
    </row>
    <row r="24" spans="2:15" ht="14" thickBot="1" x14ac:dyDescent="0.35">
      <c r="B24" s="54" t="s">
        <v>172</v>
      </c>
      <c r="C24" s="93">
        <v>62</v>
      </c>
      <c r="D24" s="93">
        <v>2</v>
      </c>
      <c r="E24" s="93">
        <v>7</v>
      </c>
      <c r="F24" s="106">
        <v>71</v>
      </c>
      <c r="G24" s="93">
        <v>226</v>
      </c>
      <c r="H24" s="93">
        <v>293</v>
      </c>
      <c r="I24" s="93">
        <v>31</v>
      </c>
      <c r="J24" s="93">
        <v>1919</v>
      </c>
      <c r="K24" s="93">
        <v>44</v>
      </c>
      <c r="L24" s="93">
        <v>8</v>
      </c>
      <c r="M24" s="93">
        <v>35</v>
      </c>
      <c r="N24" s="93">
        <v>1</v>
      </c>
      <c r="O24" s="93">
        <v>2</v>
      </c>
    </row>
    <row r="25" spans="2:15" ht="14" thickBot="1" x14ac:dyDescent="0.35">
      <c r="B25" s="54" t="s">
        <v>187</v>
      </c>
      <c r="C25" s="93">
        <v>110</v>
      </c>
      <c r="D25" s="93">
        <v>0</v>
      </c>
      <c r="E25" s="93">
        <v>4</v>
      </c>
      <c r="F25" s="106">
        <v>114</v>
      </c>
      <c r="G25" s="93">
        <v>261</v>
      </c>
      <c r="H25" s="93">
        <v>302</v>
      </c>
      <c r="I25" s="93">
        <v>60</v>
      </c>
      <c r="J25" s="93">
        <v>2505</v>
      </c>
      <c r="K25" s="93">
        <v>78</v>
      </c>
      <c r="L25" s="93">
        <v>8</v>
      </c>
      <c r="M25" s="93">
        <v>66</v>
      </c>
      <c r="N25" s="93">
        <v>4</v>
      </c>
      <c r="O25" s="93">
        <v>2</v>
      </c>
    </row>
    <row r="26" spans="2:15" ht="14" thickBot="1" x14ac:dyDescent="0.35">
      <c r="B26" s="54" t="s">
        <v>195</v>
      </c>
      <c r="C26" s="93">
        <v>23</v>
      </c>
      <c r="D26" s="93">
        <v>8</v>
      </c>
      <c r="E26" s="93">
        <v>1</v>
      </c>
      <c r="F26" s="106">
        <v>32</v>
      </c>
      <c r="G26" s="93">
        <v>77</v>
      </c>
      <c r="H26" s="93">
        <v>108</v>
      </c>
      <c r="I26" s="93">
        <v>11</v>
      </c>
      <c r="J26" s="93">
        <v>736</v>
      </c>
      <c r="K26" s="93">
        <v>21</v>
      </c>
      <c r="L26" s="93">
        <v>3</v>
      </c>
      <c r="M26" s="93">
        <v>17</v>
      </c>
      <c r="N26" s="93">
        <v>1</v>
      </c>
      <c r="O26" s="93">
        <v>5</v>
      </c>
    </row>
    <row r="27" spans="2:15" ht="14" thickBot="1" x14ac:dyDescent="0.35">
      <c r="B27" s="54" t="s">
        <v>197</v>
      </c>
      <c r="C27" s="93">
        <v>72</v>
      </c>
      <c r="D27" s="93">
        <v>0</v>
      </c>
      <c r="E27" s="93">
        <v>3</v>
      </c>
      <c r="F27" s="106">
        <v>75</v>
      </c>
      <c r="G27" s="93">
        <v>190</v>
      </c>
      <c r="H27" s="93">
        <v>146</v>
      </c>
      <c r="I27" s="93">
        <v>34</v>
      </c>
      <c r="J27" s="93">
        <v>1524</v>
      </c>
      <c r="K27" s="93">
        <v>45</v>
      </c>
      <c r="L27" s="93">
        <v>21</v>
      </c>
      <c r="M27" s="93">
        <v>21</v>
      </c>
      <c r="N27" s="93">
        <v>3</v>
      </c>
      <c r="O27" s="93">
        <v>4</v>
      </c>
    </row>
    <row r="28" spans="2:15" ht="14" thickBot="1" x14ac:dyDescent="0.35">
      <c r="B28" s="54" t="s">
        <v>199</v>
      </c>
      <c r="C28" s="93">
        <v>32</v>
      </c>
      <c r="D28" s="93">
        <v>10</v>
      </c>
      <c r="E28" s="93">
        <v>0</v>
      </c>
      <c r="F28" s="106">
        <v>42</v>
      </c>
      <c r="G28" s="93">
        <v>74</v>
      </c>
      <c r="H28" s="93">
        <v>108</v>
      </c>
      <c r="I28" s="93">
        <v>13</v>
      </c>
      <c r="J28" s="93">
        <v>883</v>
      </c>
      <c r="K28" s="93">
        <v>15</v>
      </c>
      <c r="L28" s="93">
        <v>5</v>
      </c>
      <c r="M28" s="93">
        <v>10</v>
      </c>
      <c r="N28" s="93">
        <v>0</v>
      </c>
      <c r="O28" s="93">
        <v>0</v>
      </c>
    </row>
    <row r="29" spans="2:15" ht="14" thickBot="1" x14ac:dyDescent="0.35">
      <c r="B29" s="54" t="s">
        <v>201</v>
      </c>
      <c r="C29" s="93">
        <v>10</v>
      </c>
      <c r="D29" s="93">
        <v>1</v>
      </c>
      <c r="E29" s="93">
        <v>0</v>
      </c>
      <c r="F29" s="106">
        <v>11</v>
      </c>
      <c r="G29" s="93">
        <v>45</v>
      </c>
      <c r="H29" s="93">
        <v>82</v>
      </c>
      <c r="I29" s="93">
        <v>6</v>
      </c>
      <c r="J29" s="93">
        <v>393</v>
      </c>
      <c r="K29" s="93">
        <v>5</v>
      </c>
      <c r="L29" s="93">
        <v>0</v>
      </c>
      <c r="M29" s="93">
        <v>5</v>
      </c>
      <c r="N29" s="93">
        <v>0</v>
      </c>
      <c r="O29" s="93">
        <v>0</v>
      </c>
    </row>
    <row r="30" spans="2:15" ht="14" thickBot="1" x14ac:dyDescent="0.35">
      <c r="B30" s="54" t="s">
        <v>206</v>
      </c>
      <c r="C30" s="93">
        <v>110</v>
      </c>
      <c r="D30" s="93">
        <v>3</v>
      </c>
      <c r="E30" s="93">
        <v>14</v>
      </c>
      <c r="F30" s="106">
        <v>127</v>
      </c>
      <c r="G30" s="93">
        <v>307</v>
      </c>
      <c r="H30" s="93">
        <v>455</v>
      </c>
      <c r="I30" s="93">
        <v>65</v>
      </c>
      <c r="J30" s="93">
        <v>4043</v>
      </c>
      <c r="K30" s="93">
        <v>49</v>
      </c>
      <c r="L30" s="93">
        <v>7</v>
      </c>
      <c r="M30" s="93">
        <v>39</v>
      </c>
      <c r="N30" s="93">
        <v>3</v>
      </c>
      <c r="O30" s="93">
        <v>1</v>
      </c>
    </row>
    <row r="31" spans="2:15" ht="14" thickBot="1" x14ac:dyDescent="0.35">
      <c r="B31" s="54" t="s">
        <v>207</v>
      </c>
      <c r="C31" s="93">
        <v>20</v>
      </c>
      <c r="D31" s="93">
        <v>1</v>
      </c>
      <c r="E31" s="93">
        <v>8</v>
      </c>
      <c r="F31" s="106">
        <v>29</v>
      </c>
      <c r="G31" s="93">
        <v>64</v>
      </c>
      <c r="H31" s="93">
        <v>62</v>
      </c>
      <c r="I31" s="93">
        <v>17</v>
      </c>
      <c r="J31" s="93">
        <v>842</v>
      </c>
      <c r="K31" s="93">
        <v>4</v>
      </c>
      <c r="L31" s="93">
        <v>1</v>
      </c>
      <c r="M31" s="93">
        <v>2</v>
      </c>
      <c r="N31" s="93">
        <v>1</v>
      </c>
      <c r="O31" s="93">
        <v>0</v>
      </c>
    </row>
    <row r="32" spans="2:15" ht="14" thickBot="1" x14ac:dyDescent="0.35">
      <c r="B32" s="54" t="s">
        <v>163</v>
      </c>
      <c r="C32" s="93">
        <v>91</v>
      </c>
      <c r="D32" s="93">
        <v>7</v>
      </c>
      <c r="E32" s="93">
        <v>13</v>
      </c>
      <c r="F32" s="106">
        <v>111</v>
      </c>
      <c r="G32" s="93">
        <v>193</v>
      </c>
      <c r="H32" s="93">
        <v>186</v>
      </c>
      <c r="I32" s="93">
        <v>44</v>
      </c>
      <c r="J32" s="93">
        <v>2034</v>
      </c>
      <c r="K32" s="93">
        <v>31</v>
      </c>
      <c r="L32" s="93">
        <v>2</v>
      </c>
      <c r="M32" s="93">
        <v>27</v>
      </c>
      <c r="N32" s="93">
        <v>2</v>
      </c>
      <c r="O32" s="93">
        <v>10</v>
      </c>
    </row>
    <row r="33" spans="2:15" ht="14" thickBot="1" x14ac:dyDescent="0.35">
      <c r="B33" s="54" t="s">
        <v>176</v>
      </c>
      <c r="C33" s="93">
        <v>81</v>
      </c>
      <c r="D33" s="93">
        <v>2</v>
      </c>
      <c r="E33" s="93">
        <v>10</v>
      </c>
      <c r="F33" s="106">
        <v>93</v>
      </c>
      <c r="G33" s="93">
        <v>251</v>
      </c>
      <c r="H33" s="93">
        <v>269</v>
      </c>
      <c r="I33" s="93">
        <v>94</v>
      </c>
      <c r="J33" s="93">
        <v>3307</v>
      </c>
      <c r="K33" s="93">
        <v>32</v>
      </c>
      <c r="L33" s="93">
        <v>10</v>
      </c>
      <c r="M33" s="93">
        <v>19</v>
      </c>
      <c r="N33" s="93">
        <v>3</v>
      </c>
      <c r="O33" s="93">
        <v>11</v>
      </c>
    </row>
    <row r="34" spans="2:15" ht="14" thickBot="1" x14ac:dyDescent="0.35">
      <c r="B34" s="54" t="s">
        <v>178</v>
      </c>
      <c r="C34" s="93">
        <v>33</v>
      </c>
      <c r="D34" s="93">
        <v>2</v>
      </c>
      <c r="E34" s="93">
        <v>4</v>
      </c>
      <c r="F34" s="106">
        <v>39</v>
      </c>
      <c r="G34" s="93">
        <v>96</v>
      </c>
      <c r="H34" s="93">
        <v>76</v>
      </c>
      <c r="I34" s="93">
        <v>34</v>
      </c>
      <c r="J34" s="93">
        <v>1132</v>
      </c>
      <c r="K34" s="93">
        <v>10</v>
      </c>
      <c r="L34" s="93">
        <v>2</v>
      </c>
      <c r="M34" s="93">
        <v>8</v>
      </c>
      <c r="N34" s="93">
        <v>0</v>
      </c>
      <c r="O34" s="93">
        <v>10</v>
      </c>
    </row>
    <row r="35" spans="2:15" ht="14" thickBot="1" x14ac:dyDescent="0.35">
      <c r="B35" s="54" t="s">
        <v>182</v>
      </c>
      <c r="C35" s="93">
        <v>110</v>
      </c>
      <c r="D35" s="93">
        <v>1</v>
      </c>
      <c r="E35" s="93">
        <v>3</v>
      </c>
      <c r="F35" s="106">
        <v>114</v>
      </c>
      <c r="G35" s="93">
        <v>174</v>
      </c>
      <c r="H35" s="93">
        <v>202</v>
      </c>
      <c r="I35" s="93">
        <v>30</v>
      </c>
      <c r="J35" s="93">
        <v>2109</v>
      </c>
      <c r="K35" s="93">
        <v>31</v>
      </c>
      <c r="L35" s="93">
        <v>4</v>
      </c>
      <c r="M35" s="93">
        <v>27</v>
      </c>
      <c r="N35" s="93">
        <v>0</v>
      </c>
      <c r="O35" s="93">
        <v>7</v>
      </c>
    </row>
    <row r="36" spans="2:15" ht="14" thickBot="1" x14ac:dyDescent="0.35">
      <c r="B36" s="54" t="s">
        <v>204</v>
      </c>
      <c r="C36" s="93">
        <v>270</v>
      </c>
      <c r="D36" s="93">
        <v>16</v>
      </c>
      <c r="E36" s="93">
        <v>24</v>
      </c>
      <c r="F36" s="106">
        <v>310</v>
      </c>
      <c r="G36" s="93">
        <v>366</v>
      </c>
      <c r="H36" s="93">
        <v>339</v>
      </c>
      <c r="I36" s="93">
        <v>135</v>
      </c>
      <c r="J36" s="93">
        <v>5819</v>
      </c>
      <c r="K36" s="93">
        <v>66</v>
      </c>
      <c r="L36" s="93">
        <v>18</v>
      </c>
      <c r="M36" s="93">
        <v>44</v>
      </c>
      <c r="N36" s="93">
        <v>4</v>
      </c>
      <c r="O36" s="93">
        <v>11</v>
      </c>
    </row>
    <row r="37" spans="2:15" ht="14" thickBot="1" x14ac:dyDescent="0.35">
      <c r="B37" s="54" t="s">
        <v>170</v>
      </c>
      <c r="C37" s="93">
        <v>2206</v>
      </c>
      <c r="D37" s="93">
        <v>297</v>
      </c>
      <c r="E37" s="93">
        <v>288</v>
      </c>
      <c r="F37" s="106">
        <v>2791</v>
      </c>
      <c r="G37" s="93">
        <v>6388</v>
      </c>
      <c r="H37" s="93">
        <v>3257</v>
      </c>
      <c r="I37" s="93">
        <v>722</v>
      </c>
      <c r="J37" s="93">
        <v>29505</v>
      </c>
      <c r="K37" s="93">
        <v>1451</v>
      </c>
      <c r="L37" s="93">
        <v>211</v>
      </c>
      <c r="M37" s="93">
        <v>1099</v>
      </c>
      <c r="N37" s="93">
        <v>141</v>
      </c>
      <c r="O37" s="93">
        <v>68</v>
      </c>
    </row>
    <row r="38" spans="2:15" ht="14" thickBot="1" x14ac:dyDescent="0.35">
      <c r="B38" s="54" t="s">
        <v>180</v>
      </c>
      <c r="C38" s="93">
        <v>276</v>
      </c>
      <c r="D38" s="93">
        <v>4</v>
      </c>
      <c r="E38" s="93">
        <v>20</v>
      </c>
      <c r="F38" s="106">
        <v>300</v>
      </c>
      <c r="G38" s="93">
        <v>543</v>
      </c>
      <c r="H38" s="93">
        <v>237</v>
      </c>
      <c r="I38" s="93">
        <v>164</v>
      </c>
      <c r="J38" s="93">
        <v>4886</v>
      </c>
      <c r="K38" s="93">
        <v>332</v>
      </c>
      <c r="L38" s="93">
        <v>56</v>
      </c>
      <c r="M38" s="93">
        <v>241</v>
      </c>
      <c r="N38" s="93">
        <v>35</v>
      </c>
      <c r="O38" s="93">
        <v>13</v>
      </c>
    </row>
    <row r="39" spans="2:15" ht="14" thickBot="1" x14ac:dyDescent="0.35">
      <c r="B39" s="54" t="s">
        <v>188</v>
      </c>
      <c r="C39" s="93">
        <v>172</v>
      </c>
      <c r="D39" s="93">
        <v>48</v>
      </c>
      <c r="E39" s="93">
        <v>21</v>
      </c>
      <c r="F39" s="106">
        <v>241</v>
      </c>
      <c r="G39" s="93">
        <v>290</v>
      </c>
      <c r="H39" s="93">
        <v>190</v>
      </c>
      <c r="I39" s="93">
        <v>60</v>
      </c>
      <c r="J39" s="93">
        <v>2299</v>
      </c>
      <c r="K39" s="93">
        <v>75</v>
      </c>
      <c r="L39" s="93">
        <v>15</v>
      </c>
      <c r="M39" s="93">
        <v>48</v>
      </c>
      <c r="N39" s="93">
        <v>12</v>
      </c>
      <c r="O39" s="93">
        <v>10</v>
      </c>
    </row>
    <row r="40" spans="2:15" ht="14" thickBot="1" x14ac:dyDescent="0.35">
      <c r="B40" s="54" t="s">
        <v>202</v>
      </c>
      <c r="C40" s="93">
        <v>339</v>
      </c>
      <c r="D40" s="93">
        <v>8</v>
      </c>
      <c r="E40" s="93">
        <v>20</v>
      </c>
      <c r="F40" s="106">
        <v>367</v>
      </c>
      <c r="G40" s="93">
        <v>620</v>
      </c>
      <c r="H40" s="93">
        <v>340</v>
      </c>
      <c r="I40" s="93">
        <v>132</v>
      </c>
      <c r="J40" s="93">
        <v>4611</v>
      </c>
      <c r="K40" s="93">
        <v>221</v>
      </c>
      <c r="L40" s="93">
        <v>31</v>
      </c>
      <c r="M40" s="93">
        <v>152</v>
      </c>
      <c r="N40" s="93">
        <v>38</v>
      </c>
      <c r="O40" s="93">
        <v>6</v>
      </c>
    </row>
    <row r="41" spans="2:15" ht="14" thickBot="1" x14ac:dyDescent="0.35">
      <c r="B41" s="54" t="s">
        <v>164</v>
      </c>
      <c r="C41" s="93">
        <v>595</v>
      </c>
      <c r="D41" s="93">
        <v>36</v>
      </c>
      <c r="E41" s="93">
        <v>72</v>
      </c>
      <c r="F41" s="106">
        <v>703</v>
      </c>
      <c r="G41" s="93">
        <v>1629</v>
      </c>
      <c r="H41" s="93">
        <v>846</v>
      </c>
      <c r="I41" s="93">
        <v>359</v>
      </c>
      <c r="J41" s="93">
        <v>13673</v>
      </c>
      <c r="K41" s="93">
        <v>406</v>
      </c>
      <c r="L41" s="93">
        <v>101</v>
      </c>
      <c r="M41" s="93">
        <v>294</v>
      </c>
      <c r="N41" s="93">
        <v>11</v>
      </c>
      <c r="O41" s="93">
        <v>28</v>
      </c>
    </row>
    <row r="42" spans="2:15" ht="14" thickBot="1" x14ac:dyDescent="0.35">
      <c r="B42" s="54" t="s">
        <v>175</v>
      </c>
      <c r="C42" s="93">
        <v>201</v>
      </c>
      <c r="D42" s="93">
        <v>13</v>
      </c>
      <c r="E42" s="93">
        <v>16</v>
      </c>
      <c r="F42" s="106">
        <v>230</v>
      </c>
      <c r="G42" s="93">
        <v>598</v>
      </c>
      <c r="H42" s="93">
        <v>301</v>
      </c>
      <c r="I42" s="93">
        <v>85</v>
      </c>
      <c r="J42" s="93">
        <v>3660</v>
      </c>
      <c r="K42" s="93">
        <v>104</v>
      </c>
      <c r="L42" s="93">
        <v>37</v>
      </c>
      <c r="M42" s="93">
        <v>64</v>
      </c>
      <c r="N42" s="93">
        <v>3</v>
      </c>
      <c r="O42" s="93">
        <v>13</v>
      </c>
    </row>
    <row r="43" spans="2:15" ht="14" thickBot="1" x14ac:dyDescent="0.35">
      <c r="B43" s="54" t="s">
        <v>205</v>
      </c>
      <c r="C43" s="93">
        <v>787</v>
      </c>
      <c r="D43" s="93">
        <v>38</v>
      </c>
      <c r="E43" s="93">
        <v>88</v>
      </c>
      <c r="F43" s="106">
        <v>913</v>
      </c>
      <c r="G43" s="93">
        <v>3126</v>
      </c>
      <c r="H43" s="93">
        <v>1876</v>
      </c>
      <c r="I43" s="93">
        <v>321</v>
      </c>
      <c r="J43" s="93">
        <v>17096</v>
      </c>
      <c r="K43" s="93">
        <v>347</v>
      </c>
      <c r="L43" s="93">
        <v>76</v>
      </c>
      <c r="M43" s="93">
        <v>258</v>
      </c>
      <c r="N43" s="93">
        <v>13</v>
      </c>
      <c r="O43" s="93">
        <v>16</v>
      </c>
    </row>
    <row r="44" spans="2:15" ht="14" thickBot="1" x14ac:dyDescent="0.35">
      <c r="B44" s="54" t="s">
        <v>169</v>
      </c>
      <c r="C44" s="93">
        <v>135</v>
      </c>
      <c r="D44" s="93">
        <v>15</v>
      </c>
      <c r="E44" s="93">
        <v>17</v>
      </c>
      <c r="F44" s="106">
        <v>167</v>
      </c>
      <c r="G44" s="93">
        <v>371</v>
      </c>
      <c r="H44" s="93">
        <v>404</v>
      </c>
      <c r="I44" s="93">
        <v>85</v>
      </c>
      <c r="J44" s="93">
        <v>4649</v>
      </c>
      <c r="K44" s="93">
        <v>40</v>
      </c>
      <c r="L44" s="93">
        <v>4</v>
      </c>
      <c r="M44" s="93">
        <v>33</v>
      </c>
      <c r="N44" s="93">
        <v>3</v>
      </c>
      <c r="O44" s="93">
        <v>1</v>
      </c>
    </row>
    <row r="45" spans="2:15" ht="14" thickBot="1" x14ac:dyDescent="0.35">
      <c r="B45" s="54" t="s">
        <v>173</v>
      </c>
      <c r="C45" s="93">
        <v>52</v>
      </c>
      <c r="D45" s="93">
        <v>20</v>
      </c>
      <c r="E45" s="93">
        <v>5</v>
      </c>
      <c r="F45" s="106">
        <v>77</v>
      </c>
      <c r="G45" s="93">
        <v>130</v>
      </c>
      <c r="H45" s="93">
        <v>251</v>
      </c>
      <c r="I45" s="93">
        <v>35</v>
      </c>
      <c r="J45" s="93">
        <v>1910</v>
      </c>
      <c r="K45" s="93">
        <v>25</v>
      </c>
      <c r="L45" s="93">
        <v>3</v>
      </c>
      <c r="M45" s="93">
        <v>21</v>
      </c>
      <c r="N45" s="93">
        <v>1</v>
      </c>
      <c r="O45" s="93">
        <v>9</v>
      </c>
    </row>
    <row r="46" spans="2:15" ht="15.75" customHeight="1" thickBot="1" x14ac:dyDescent="0.35">
      <c r="B46" s="54" t="s">
        <v>162</v>
      </c>
      <c r="C46" s="93">
        <v>211</v>
      </c>
      <c r="D46" s="93">
        <v>1</v>
      </c>
      <c r="E46" s="93">
        <v>33</v>
      </c>
      <c r="F46" s="106">
        <v>245</v>
      </c>
      <c r="G46" s="93">
        <v>628</v>
      </c>
      <c r="H46" s="93">
        <v>908</v>
      </c>
      <c r="I46" s="93">
        <v>112</v>
      </c>
      <c r="J46" s="93">
        <v>6549</v>
      </c>
      <c r="K46" s="93">
        <v>121</v>
      </c>
      <c r="L46" s="93">
        <v>15</v>
      </c>
      <c r="M46" s="93">
        <v>102</v>
      </c>
      <c r="N46" s="93">
        <v>4</v>
      </c>
      <c r="O46" s="93">
        <v>7</v>
      </c>
    </row>
    <row r="47" spans="2:15" ht="14" thickBot="1" x14ac:dyDescent="0.35">
      <c r="B47" s="54" t="s">
        <v>189</v>
      </c>
      <c r="C47" s="93">
        <v>51</v>
      </c>
      <c r="D47" s="93">
        <v>1</v>
      </c>
      <c r="E47" s="93">
        <v>12</v>
      </c>
      <c r="F47" s="106">
        <v>64</v>
      </c>
      <c r="G47" s="93">
        <v>172</v>
      </c>
      <c r="H47" s="93">
        <v>508</v>
      </c>
      <c r="I47" s="93">
        <v>27</v>
      </c>
      <c r="J47" s="93">
        <v>1598</v>
      </c>
      <c r="K47" s="93">
        <v>27</v>
      </c>
      <c r="L47" s="93">
        <v>3</v>
      </c>
      <c r="M47" s="93">
        <v>23</v>
      </c>
      <c r="N47" s="93">
        <v>1</v>
      </c>
      <c r="O47" s="93">
        <v>2</v>
      </c>
    </row>
    <row r="48" spans="2:15" ht="14" thickBot="1" x14ac:dyDescent="0.35">
      <c r="B48" s="54" t="s">
        <v>194</v>
      </c>
      <c r="C48" s="93">
        <v>41</v>
      </c>
      <c r="D48" s="93">
        <v>0</v>
      </c>
      <c r="E48" s="93">
        <v>3</v>
      </c>
      <c r="F48" s="106">
        <v>44</v>
      </c>
      <c r="G48" s="93">
        <v>147</v>
      </c>
      <c r="H48" s="93">
        <v>237</v>
      </c>
      <c r="I48" s="93">
        <v>18</v>
      </c>
      <c r="J48" s="93">
        <v>2031</v>
      </c>
      <c r="K48" s="93">
        <v>35</v>
      </c>
      <c r="L48" s="93">
        <v>4</v>
      </c>
      <c r="M48" s="93">
        <v>29</v>
      </c>
      <c r="N48" s="93">
        <v>2</v>
      </c>
      <c r="O48" s="93">
        <v>0</v>
      </c>
    </row>
    <row r="49" spans="2:15" ht="14" thickBot="1" x14ac:dyDescent="0.35">
      <c r="B49" s="54" t="s">
        <v>196</v>
      </c>
      <c r="C49" s="93">
        <v>197</v>
      </c>
      <c r="D49" s="93">
        <v>6</v>
      </c>
      <c r="E49" s="93">
        <v>23</v>
      </c>
      <c r="F49" s="106">
        <v>226</v>
      </c>
      <c r="G49" s="93">
        <v>540</v>
      </c>
      <c r="H49" s="93">
        <v>656</v>
      </c>
      <c r="I49" s="93">
        <v>98</v>
      </c>
      <c r="J49" s="93">
        <v>6602</v>
      </c>
      <c r="K49" s="93">
        <v>110</v>
      </c>
      <c r="L49" s="93">
        <v>16</v>
      </c>
      <c r="M49" s="93">
        <v>90</v>
      </c>
      <c r="N49" s="93">
        <v>4</v>
      </c>
      <c r="O49" s="93">
        <v>6</v>
      </c>
    </row>
    <row r="50" spans="2:15" ht="14" thickBot="1" x14ac:dyDescent="0.35">
      <c r="B50" s="54" t="s">
        <v>190</v>
      </c>
      <c r="C50" s="93">
        <v>2837</v>
      </c>
      <c r="D50" s="93">
        <v>34</v>
      </c>
      <c r="E50" s="93">
        <v>298</v>
      </c>
      <c r="F50" s="106">
        <v>3169</v>
      </c>
      <c r="G50" s="93">
        <v>6812</v>
      </c>
      <c r="H50" s="93">
        <v>5733</v>
      </c>
      <c r="I50" s="93">
        <v>713</v>
      </c>
      <c r="J50" s="93">
        <v>70314</v>
      </c>
      <c r="K50" s="93">
        <v>650</v>
      </c>
      <c r="L50" s="93">
        <v>64</v>
      </c>
      <c r="M50" s="93">
        <v>563</v>
      </c>
      <c r="N50" s="93">
        <v>23</v>
      </c>
      <c r="O50" s="93">
        <v>48</v>
      </c>
    </row>
    <row r="51" spans="2:15" ht="14" thickBot="1" x14ac:dyDescent="0.35">
      <c r="B51" s="54" t="s">
        <v>192</v>
      </c>
      <c r="C51" s="93">
        <v>694</v>
      </c>
      <c r="D51" s="93">
        <v>7</v>
      </c>
      <c r="E51" s="93">
        <v>45</v>
      </c>
      <c r="F51" s="106">
        <v>746</v>
      </c>
      <c r="G51" s="93">
        <v>1721</v>
      </c>
      <c r="H51" s="93">
        <v>752</v>
      </c>
      <c r="I51" s="93">
        <v>338</v>
      </c>
      <c r="J51" s="93">
        <v>11567</v>
      </c>
      <c r="K51" s="93">
        <v>295</v>
      </c>
      <c r="L51" s="93">
        <v>108</v>
      </c>
      <c r="M51" s="93">
        <v>158</v>
      </c>
      <c r="N51" s="93">
        <v>29</v>
      </c>
      <c r="O51" s="93">
        <v>10</v>
      </c>
    </row>
    <row r="52" spans="2:15" ht="14" thickBot="1" x14ac:dyDescent="0.35">
      <c r="B52" s="54" t="s">
        <v>193</v>
      </c>
      <c r="C52" s="93">
        <v>112</v>
      </c>
      <c r="D52" s="93">
        <v>7</v>
      </c>
      <c r="E52" s="93">
        <v>15</v>
      </c>
      <c r="F52" s="106">
        <v>134</v>
      </c>
      <c r="G52" s="93">
        <v>328</v>
      </c>
      <c r="H52" s="93">
        <v>343</v>
      </c>
      <c r="I52" s="93">
        <v>39</v>
      </c>
      <c r="J52" s="93">
        <v>2212</v>
      </c>
      <c r="K52" s="93">
        <v>41</v>
      </c>
      <c r="L52" s="93">
        <v>8</v>
      </c>
      <c r="M52" s="93">
        <v>31</v>
      </c>
      <c r="N52" s="93">
        <v>2</v>
      </c>
      <c r="O52" s="93">
        <v>0</v>
      </c>
    </row>
    <row r="53" spans="2:15" ht="14" thickBot="1" x14ac:dyDescent="0.35">
      <c r="B53" s="54" t="s">
        <v>166</v>
      </c>
      <c r="C53" s="93">
        <v>60</v>
      </c>
      <c r="D53" s="93">
        <v>3</v>
      </c>
      <c r="E53" s="93">
        <v>12</v>
      </c>
      <c r="F53" s="106">
        <v>75</v>
      </c>
      <c r="G53" s="93">
        <v>227</v>
      </c>
      <c r="H53" s="93">
        <v>316</v>
      </c>
      <c r="I53" s="93">
        <v>23</v>
      </c>
      <c r="J53" s="93">
        <v>1127</v>
      </c>
      <c r="K53" s="93">
        <v>36</v>
      </c>
      <c r="L53" s="93">
        <v>9</v>
      </c>
      <c r="M53" s="93">
        <v>26</v>
      </c>
      <c r="N53" s="93">
        <v>1</v>
      </c>
      <c r="O53" s="93">
        <v>0</v>
      </c>
    </row>
    <row r="54" spans="2:15" ht="14" thickBot="1" x14ac:dyDescent="0.35">
      <c r="B54" s="54" t="s">
        <v>179</v>
      </c>
      <c r="C54" s="93">
        <v>77</v>
      </c>
      <c r="D54" s="93">
        <v>0</v>
      </c>
      <c r="E54" s="93">
        <v>26</v>
      </c>
      <c r="F54" s="106">
        <v>103</v>
      </c>
      <c r="G54" s="93">
        <v>353</v>
      </c>
      <c r="H54" s="93">
        <v>433</v>
      </c>
      <c r="I54" s="93">
        <v>40</v>
      </c>
      <c r="J54" s="93">
        <v>2200</v>
      </c>
      <c r="K54" s="93">
        <v>33</v>
      </c>
      <c r="L54" s="93">
        <v>2</v>
      </c>
      <c r="M54" s="93">
        <v>31</v>
      </c>
      <c r="N54" s="93">
        <v>0</v>
      </c>
      <c r="O54" s="93">
        <v>7</v>
      </c>
    </row>
    <row r="55" spans="2:15" ht="14" thickBot="1" x14ac:dyDescent="0.35">
      <c r="B55" s="54" t="s">
        <v>171</v>
      </c>
      <c r="C55" s="93">
        <v>130</v>
      </c>
      <c r="D55" s="93">
        <v>23</v>
      </c>
      <c r="E55" s="93">
        <v>34</v>
      </c>
      <c r="F55" s="106">
        <v>187</v>
      </c>
      <c r="G55" s="93">
        <v>827</v>
      </c>
      <c r="H55" s="93">
        <v>1339</v>
      </c>
      <c r="I55" s="93">
        <v>83</v>
      </c>
      <c r="J55" s="93">
        <v>3333</v>
      </c>
      <c r="K55" s="93">
        <v>118</v>
      </c>
      <c r="L55" s="93">
        <v>10</v>
      </c>
      <c r="M55" s="93">
        <v>97</v>
      </c>
      <c r="N55" s="93">
        <v>11</v>
      </c>
      <c r="O55" s="93">
        <v>11</v>
      </c>
    </row>
    <row r="56" spans="2:15" ht="14" thickBot="1" x14ac:dyDescent="0.35">
      <c r="B56" s="54" t="s">
        <v>11</v>
      </c>
      <c r="C56" s="93">
        <v>57</v>
      </c>
      <c r="D56" s="93">
        <v>0</v>
      </c>
      <c r="E56" s="93">
        <v>5</v>
      </c>
      <c r="F56" s="106">
        <v>62</v>
      </c>
      <c r="G56" s="93">
        <v>163</v>
      </c>
      <c r="H56" s="93">
        <v>255</v>
      </c>
      <c r="I56" s="93">
        <v>33</v>
      </c>
      <c r="J56" s="93">
        <v>1534</v>
      </c>
      <c r="K56" s="93">
        <v>48</v>
      </c>
      <c r="L56" s="93">
        <v>8</v>
      </c>
      <c r="M56" s="93">
        <v>38</v>
      </c>
      <c r="N56" s="93">
        <v>2</v>
      </c>
      <c r="O56" s="93">
        <v>1</v>
      </c>
    </row>
    <row r="57" spans="2:15" ht="14" thickBot="1" x14ac:dyDescent="0.35">
      <c r="B57" s="56" t="s">
        <v>22</v>
      </c>
      <c r="C57" s="57">
        <v>14153</v>
      </c>
      <c r="D57" s="57">
        <v>842</v>
      </c>
      <c r="E57" s="57">
        <v>1462</v>
      </c>
      <c r="F57" s="57">
        <v>16457</v>
      </c>
      <c r="G57" s="57">
        <v>39675</v>
      </c>
      <c r="H57" s="57">
        <v>32726</v>
      </c>
      <c r="I57" s="57">
        <v>6229</v>
      </c>
      <c r="J57" s="57">
        <v>327137</v>
      </c>
      <c r="K57" s="57">
        <v>6982</v>
      </c>
      <c r="L57" s="57">
        <v>1229</v>
      </c>
      <c r="M57" s="57">
        <v>5256</v>
      </c>
      <c r="N57" s="57">
        <v>497</v>
      </c>
      <c r="O57" s="57">
        <v>527</v>
      </c>
    </row>
    <row r="58" spans="2:15" x14ac:dyDescent="0.3">
      <c r="I58" s="107"/>
      <c r="J58" s="107"/>
      <c r="K58" s="107"/>
      <c r="L58" s="107"/>
      <c r="M58" s="107"/>
    </row>
    <row r="59" spans="2:15" x14ac:dyDescent="0.3">
      <c r="I59" s="90"/>
    </row>
    <row r="60" spans="2:15" x14ac:dyDescent="0.3">
      <c r="J60" s="92"/>
    </row>
  </sheetData>
  <pageMargins left="0.7" right="0.7" top="0.75" bottom="0.75" header="0.3" footer="0.3"/>
  <pageSetup paperSize="9" orientation="portrait" vertic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380"/>
  <sheetViews>
    <sheetView zoomScale="110" zoomScaleNormal="110" workbookViewId="0"/>
  </sheetViews>
  <sheetFormatPr baseColWidth="10" defaultColWidth="11.453125" defaultRowHeight="13.5" x14ac:dyDescent="0.3"/>
  <cols>
    <col min="1" max="1" width="9.90625" style="12" customWidth="1"/>
    <col min="2" max="2" width="15.36328125" style="12" customWidth="1"/>
    <col min="3" max="3" width="17.6328125" style="12" customWidth="1"/>
    <col min="4" max="4" width="17.453125" style="12" customWidth="1"/>
    <col min="5" max="5" width="19" style="12" customWidth="1"/>
    <col min="6" max="6" width="20.08984375" style="12" customWidth="1"/>
    <col min="7" max="7" width="16" style="12" customWidth="1"/>
    <col min="8" max="8" width="16.90625" style="12" customWidth="1"/>
    <col min="9" max="19" width="15.36328125" style="12" customWidth="1"/>
    <col min="20" max="16384" width="11.453125" style="12"/>
  </cols>
  <sheetData>
    <row r="1" spans="2:9" ht="14.25" customHeight="1" x14ac:dyDescent="0.3"/>
    <row r="2" spans="2:9" ht="36" customHeight="1" x14ac:dyDescent="0.3">
      <c r="B2" s="10"/>
      <c r="C2" s="11"/>
      <c r="D2" s="11"/>
    </row>
    <row r="3" spans="2:9" ht="14.25" customHeight="1" x14ac:dyDescent="0.3"/>
    <row r="4" spans="2:9" ht="54.9" customHeight="1" x14ac:dyDescent="0.3">
      <c r="B4" s="37"/>
      <c r="C4" s="38" t="s">
        <v>23</v>
      </c>
      <c r="D4" s="39" t="s">
        <v>102</v>
      </c>
      <c r="E4" s="39" t="s">
        <v>24</v>
      </c>
      <c r="F4" s="39" t="s">
        <v>103</v>
      </c>
    </row>
    <row r="5" spans="2:9" ht="14.25" customHeight="1" thickBot="1" x14ac:dyDescent="0.35">
      <c r="B5" s="35" t="s">
        <v>0</v>
      </c>
      <c r="C5" s="40">
        <v>17449</v>
      </c>
      <c r="D5" s="40">
        <v>28005</v>
      </c>
      <c r="E5" s="36">
        <v>-3.5913586385988176E-2</v>
      </c>
      <c r="F5" s="36">
        <v>-0.10501422134159982</v>
      </c>
      <c r="G5" s="13"/>
      <c r="H5" s="13"/>
    </row>
    <row r="6" spans="2:9" ht="14.25" customHeight="1" thickBot="1" x14ac:dyDescent="0.35">
      <c r="B6" s="30" t="s">
        <v>1</v>
      </c>
      <c r="C6" s="41">
        <v>15620</v>
      </c>
      <c r="D6" s="41">
        <v>27250</v>
      </c>
      <c r="E6" s="33">
        <v>4.5016077170418004E-3</v>
      </c>
      <c r="F6" s="33">
        <v>-9.3720899294931492E-2</v>
      </c>
      <c r="G6" s="13"/>
      <c r="H6" s="13"/>
    </row>
    <row r="7" spans="2:9" ht="14.25" customHeight="1" thickBot="1" x14ac:dyDescent="0.35">
      <c r="B7" s="31" t="s">
        <v>2</v>
      </c>
      <c r="C7" s="41">
        <v>16076</v>
      </c>
      <c r="D7" s="42">
        <v>22440</v>
      </c>
      <c r="E7" s="33">
        <v>2.5713009634403115E-2</v>
      </c>
      <c r="F7" s="33">
        <v>3.8471861859175091E-3</v>
      </c>
      <c r="G7" s="13"/>
      <c r="H7" s="13"/>
    </row>
    <row r="8" spans="2:9" ht="14.25" customHeight="1" thickBot="1" x14ac:dyDescent="0.35">
      <c r="B8" s="32" t="s">
        <v>3</v>
      </c>
      <c r="C8" s="43">
        <v>17104</v>
      </c>
      <c r="D8" s="43">
        <v>29047</v>
      </c>
      <c r="E8" s="34">
        <v>7.9797979797979798E-2</v>
      </c>
      <c r="F8" s="34">
        <v>0.10786071169762386</v>
      </c>
      <c r="G8" s="13"/>
      <c r="H8" s="13"/>
    </row>
    <row r="9" spans="2:9" ht="14.25" customHeight="1" thickBot="1" x14ac:dyDescent="0.35">
      <c r="B9" s="29" t="s">
        <v>4</v>
      </c>
      <c r="C9" s="41">
        <v>19655</v>
      </c>
      <c r="D9" s="41">
        <v>35753</v>
      </c>
      <c r="E9" s="33">
        <f>+(C9-C5)/C5</f>
        <v>0.12642558312797295</v>
      </c>
      <c r="F9" s="33">
        <f>+(D9-D5)/D5</f>
        <v>0.27666488127120159</v>
      </c>
      <c r="G9" s="13"/>
      <c r="H9" s="13"/>
    </row>
    <row r="10" spans="2:9" ht="14.25" customHeight="1" thickBot="1" x14ac:dyDescent="0.35">
      <c r="B10" s="30" t="s">
        <v>5</v>
      </c>
      <c r="C10" s="41">
        <v>24004</v>
      </c>
      <c r="D10" s="41">
        <v>43353</v>
      </c>
      <c r="E10" s="33">
        <f t="shared" ref="E10:E27" si="0">+(C10-C6)/C6</f>
        <v>0.53674775928297058</v>
      </c>
      <c r="F10" s="33">
        <f t="shared" ref="F10:F24" si="1">+(D10-D6)/D6</f>
        <v>0.5909357798165138</v>
      </c>
      <c r="G10" s="13"/>
      <c r="H10" s="13"/>
      <c r="I10" s="14"/>
    </row>
    <row r="11" spans="2:9" ht="14.25" customHeight="1" thickBot="1" x14ac:dyDescent="0.35">
      <c r="B11" s="31" t="s">
        <v>6</v>
      </c>
      <c r="C11" s="41">
        <v>26057</v>
      </c>
      <c r="D11" s="41">
        <v>33370</v>
      </c>
      <c r="E11" s="33">
        <f t="shared" si="0"/>
        <v>0.62086339885543662</v>
      </c>
      <c r="F11" s="33">
        <f t="shared" si="1"/>
        <v>0.48707664884135471</v>
      </c>
      <c r="G11" s="13"/>
      <c r="H11" s="13"/>
      <c r="I11" s="14"/>
    </row>
    <row r="12" spans="2:9" ht="14.25" customHeight="1" thickBot="1" x14ac:dyDescent="0.35">
      <c r="B12" s="32" t="s">
        <v>27</v>
      </c>
      <c r="C12" s="43">
        <v>33209</v>
      </c>
      <c r="D12" s="43">
        <v>45448</v>
      </c>
      <c r="E12" s="34">
        <f t="shared" si="0"/>
        <v>0.94159260991580918</v>
      </c>
      <c r="F12" s="34">
        <f t="shared" si="1"/>
        <v>0.56463662340344956</v>
      </c>
      <c r="G12" s="13"/>
      <c r="H12" s="13"/>
    </row>
    <row r="13" spans="2:9" ht="14.25" customHeight="1" thickBot="1" x14ac:dyDescent="0.35">
      <c r="B13" s="29" t="s">
        <v>28</v>
      </c>
      <c r="C13" s="41">
        <v>38510</v>
      </c>
      <c r="D13" s="41">
        <v>51771</v>
      </c>
      <c r="E13" s="33">
        <f t="shared" si="0"/>
        <v>0.95929788857796994</v>
      </c>
      <c r="F13" s="33">
        <f t="shared" si="1"/>
        <v>0.44801834811064806</v>
      </c>
      <c r="G13" s="13"/>
      <c r="H13" s="13"/>
    </row>
    <row r="14" spans="2:9" ht="14.25" customHeight="1" thickBot="1" x14ac:dyDescent="0.35">
      <c r="B14" s="30" t="s">
        <v>30</v>
      </c>
      <c r="C14" s="41">
        <v>35615</v>
      </c>
      <c r="D14" s="41">
        <v>47207</v>
      </c>
      <c r="E14" s="33">
        <f t="shared" si="0"/>
        <v>0.48371104815864024</v>
      </c>
      <c r="F14" s="33">
        <f t="shared" si="1"/>
        <v>8.8898115470671002E-2</v>
      </c>
      <c r="G14" s="13"/>
      <c r="H14" s="13"/>
    </row>
    <row r="15" spans="2:9" ht="14.25" customHeight="1" thickBot="1" x14ac:dyDescent="0.35">
      <c r="B15" s="31" t="s">
        <v>33</v>
      </c>
      <c r="C15" s="41">
        <v>31576</v>
      </c>
      <c r="D15" s="41">
        <v>39978</v>
      </c>
      <c r="E15" s="33">
        <f t="shared" si="0"/>
        <v>0.21180488928119123</v>
      </c>
      <c r="F15" s="33">
        <f t="shared" si="1"/>
        <v>0.1980221756068325</v>
      </c>
      <c r="G15" s="13"/>
      <c r="H15" s="13"/>
    </row>
    <row r="16" spans="2:9" ht="14.25" customHeight="1" thickBot="1" x14ac:dyDescent="0.35">
      <c r="B16" s="32" t="s">
        <v>35</v>
      </c>
      <c r="C16" s="43">
        <v>29678</v>
      </c>
      <c r="D16" s="43">
        <v>44720</v>
      </c>
      <c r="E16" s="34">
        <f t="shared" si="0"/>
        <v>-0.10632659821132825</v>
      </c>
      <c r="F16" s="34">
        <f t="shared" si="1"/>
        <v>-1.6018306636155607E-2</v>
      </c>
      <c r="G16" s="13"/>
      <c r="H16" s="13"/>
    </row>
    <row r="17" spans="2:8" ht="14.25" customHeight="1" thickBot="1" x14ac:dyDescent="0.35">
      <c r="B17" s="29" t="s">
        <v>37</v>
      </c>
      <c r="C17" s="41">
        <v>31192</v>
      </c>
      <c r="D17" s="41">
        <v>49437</v>
      </c>
      <c r="E17" s="33">
        <f t="shared" si="0"/>
        <v>-0.19002856400934823</v>
      </c>
      <c r="F17" s="33">
        <f t="shared" si="1"/>
        <v>-4.5083154661876339E-2</v>
      </c>
      <c r="G17" s="13"/>
      <c r="H17" s="13"/>
    </row>
    <row r="18" spans="2:8" ht="14.25" customHeight="1" thickBot="1" x14ac:dyDescent="0.35">
      <c r="B18" s="30" t="s">
        <v>44</v>
      </c>
      <c r="C18" s="41">
        <v>28131</v>
      </c>
      <c r="D18" s="41">
        <v>45558</v>
      </c>
      <c r="E18" s="33">
        <f t="shared" si="0"/>
        <v>-0.21013617857644251</v>
      </c>
      <c r="F18" s="33">
        <f t="shared" si="1"/>
        <v>-3.4931260194462688E-2</v>
      </c>
      <c r="G18" s="13"/>
      <c r="H18" s="13"/>
    </row>
    <row r="19" spans="2:8" ht="14.25" customHeight="1" thickBot="1" x14ac:dyDescent="0.35">
      <c r="B19" s="31" t="s">
        <v>56</v>
      </c>
      <c r="C19" s="41">
        <v>26080</v>
      </c>
      <c r="D19" s="41">
        <v>34229</v>
      </c>
      <c r="E19" s="33">
        <f t="shared" si="0"/>
        <v>-0.17405624524955662</v>
      </c>
      <c r="F19" s="33">
        <f t="shared" si="1"/>
        <v>-0.1438040922507379</v>
      </c>
      <c r="G19" s="13"/>
      <c r="H19" s="13"/>
    </row>
    <row r="20" spans="2:8" ht="14.25" customHeight="1" thickBot="1" x14ac:dyDescent="0.35">
      <c r="B20" s="32" t="s">
        <v>58</v>
      </c>
      <c r="C20" s="43">
        <v>26539</v>
      </c>
      <c r="D20" s="43">
        <v>39680</v>
      </c>
      <c r="E20" s="34">
        <f t="shared" si="0"/>
        <v>-0.10576858278859762</v>
      </c>
      <c r="F20" s="34">
        <f t="shared" si="1"/>
        <v>-0.11270125223613596</v>
      </c>
      <c r="G20" s="13"/>
      <c r="H20" s="13"/>
    </row>
    <row r="21" spans="2:8" ht="14.25" customHeight="1" thickBot="1" x14ac:dyDescent="0.35">
      <c r="B21" s="29" t="s">
        <v>60</v>
      </c>
      <c r="C21" s="41">
        <v>30429</v>
      </c>
      <c r="D21" s="41">
        <v>43166</v>
      </c>
      <c r="E21" s="33">
        <f t="shared" si="0"/>
        <v>-2.4461400359066427E-2</v>
      </c>
      <c r="F21" s="33">
        <f t="shared" si="1"/>
        <v>-0.12684831199304164</v>
      </c>
      <c r="G21" s="13"/>
    </row>
    <row r="22" spans="2:8" ht="14.25" customHeight="1" thickBot="1" x14ac:dyDescent="0.35">
      <c r="B22" s="30" t="s">
        <v>62</v>
      </c>
      <c r="C22" s="41">
        <v>28578</v>
      </c>
      <c r="D22" s="41">
        <v>40765</v>
      </c>
      <c r="E22" s="33">
        <f t="shared" si="0"/>
        <v>1.5889943478724539E-2</v>
      </c>
      <c r="F22" s="33">
        <f t="shared" si="1"/>
        <v>-0.1052065498924448</v>
      </c>
      <c r="G22" s="13"/>
    </row>
    <row r="23" spans="2:8" ht="14.25" customHeight="1" thickBot="1" x14ac:dyDescent="0.35">
      <c r="B23" s="31" t="s">
        <v>64</v>
      </c>
      <c r="C23" s="41">
        <v>28651</v>
      </c>
      <c r="D23" s="41">
        <v>32371</v>
      </c>
      <c r="E23" s="33">
        <f t="shared" si="0"/>
        <v>9.8581288343558282E-2</v>
      </c>
      <c r="F23" s="33">
        <f t="shared" si="1"/>
        <v>-5.428145724385755E-2</v>
      </c>
      <c r="G23" s="13"/>
    </row>
    <row r="24" spans="2:8" ht="14.25" customHeight="1" thickBot="1" x14ac:dyDescent="0.35">
      <c r="B24" s="32" t="s">
        <v>68</v>
      </c>
      <c r="C24" s="43">
        <v>29955</v>
      </c>
      <c r="D24" s="43">
        <v>37899</v>
      </c>
      <c r="E24" s="34">
        <f t="shared" si="0"/>
        <v>0.12871622894607934</v>
      </c>
      <c r="F24" s="34">
        <f t="shared" si="1"/>
        <v>-4.4884072580645161E-2</v>
      </c>
      <c r="G24" s="13"/>
    </row>
    <row r="25" spans="2:8" ht="14.25" customHeight="1" thickBot="1" x14ac:dyDescent="0.35">
      <c r="B25" s="29" t="s">
        <v>71</v>
      </c>
      <c r="C25" s="41">
        <v>33651</v>
      </c>
      <c r="D25" s="41">
        <v>40543</v>
      </c>
      <c r="E25" s="33">
        <f t="shared" si="0"/>
        <v>0.10588583259390713</v>
      </c>
      <c r="F25" s="33">
        <f t="shared" ref="F25:F41" si="2">+(D25-D21)/D21</f>
        <v>-6.0765417226520874E-2</v>
      </c>
      <c r="G25" s="13"/>
    </row>
    <row r="26" spans="2:8" ht="14.25" customHeight="1" thickBot="1" x14ac:dyDescent="0.35">
      <c r="B26" s="30" t="s">
        <v>78</v>
      </c>
      <c r="C26" s="41">
        <v>37243</v>
      </c>
      <c r="D26" s="41">
        <v>38655</v>
      </c>
      <c r="E26" s="33">
        <f t="shared" si="0"/>
        <v>0.30320526278955839</v>
      </c>
      <c r="F26" s="33">
        <f t="shared" si="2"/>
        <v>-5.1760088311051146E-2</v>
      </c>
      <c r="G26" s="13"/>
    </row>
    <row r="27" spans="2:8" ht="14.25" customHeight="1" thickBot="1" x14ac:dyDescent="0.35">
      <c r="B27" s="31" t="s">
        <v>80</v>
      </c>
      <c r="C27" s="41">
        <v>38384</v>
      </c>
      <c r="D27" s="41">
        <v>30949</v>
      </c>
      <c r="E27" s="33">
        <f t="shared" si="0"/>
        <v>0.33970891068374576</v>
      </c>
      <c r="F27" s="33">
        <f t="shared" si="2"/>
        <v>-4.3928207346081369E-2</v>
      </c>
      <c r="G27" s="13"/>
    </row>
    <row r="28" spans="2:8" ht="14.25" customHeight="1" thickBot="1" x14ac:dyDescent="0.35">
      <c r="B28" s="32" t="s">
        <v>82</v>
      </c>
      <c r="C28" s="43">
        <v>38126</v>
      </c>
      <c r="D28" s="43">
        <v>36500</v>
      </c>
      <c r="E28" s="34">
        <f t="shared" ref="E28:E41" si="3">+(C28-C24)/C24</f>
        <v>0.27277583041228509</v>
      </c>
      <c r="F28" s="34">
        <f t="shared" si="2"/>
        <v>-3.691390274149714E-2</v>
      </c>
      <c r="G28" s="13"/>
    </row>
    <row r="29" spans="2:8" ht="14.25" customHeight="1" thickBot="1" x14ac:dyDescent="0.35">
      <c r="B29" s="29" t="s">
        <v>86</v>
      </c>
      <c r="C29" s="41">
        <v>41878</v>
      </c>
      <c r="D29" s="41">
        <v>36407</v>
      </c>
      <c r="E29" s="33">
        <f t="shared" si="3"/>
        <v>0.24448010460313216</v>
      </c>
      <c r="F29" s="33">
        <f t="shared" si="2"/>
        <v>-0.10201514441457218</v>
      </c>
      <c r="G29" s="13"/>
    </row>
    <row r="30" spans="2:8" ht="14.25" customHeight="1" thickBot="1" x14ac:dyDescent="0.35">
      <c r="B30" s="30" t="s">
        <v>90</v>
      </c>
      <c r="C30" s="41">
        <v>39682</v>
      </c>
      <c r="D30" s="41">
        <v>40424</v>
      </c>
      <c r="E30" s="33">
        <f t="shared" si="3"/>
        <v>6.5488816690384768E-2</v>
      </c>
      <c r="F30" s="33">
        <f t="shared" si="2"/>
        <v>4.5763808045530978E-2</v>
      </c>
      <c r="G30" s="13"/>
    </row>
    <row r="31" spans="2:8" ht="14.25" customHeight="1" thickBot="1" x14ac:dyDescent="0.35">
      <c r="B31" s="31" t="s">
        <v>93</v>
      </c>
      <c r="C31" s="41">
        <v>33730</v>
      </c>
      <c r="D31" s="41">
        <v>30268</v>
      </c>
      <c r="E31" s="33">
        <f t="shared" si="3"/>
        <v>-0.12124843684868696</v>
      </c>
      <c r="F31" s="33">
        <f t="shared" si="2"/>
        <v>-2.200394196904585E-2</v>
      </c>
    </row>
    <row r="32" spans="2:8" ht="14.25" customHeight="1" thickBot="1" x14ac:dyDescent="0.35">
      <c r="B32" s="32" t="s">
        <v>95</v>
      </c>
      <c r="C32" s="43">
        <v>31506</v>
      </c>
      <c r="D32" s="43">
        <v>34154</v>
      </c>
      <c r="E32" s="34">
        <f t="shared" si="3"/>
        <v>-0.17363478990714998</v>
      </c>
      <c r="F32" s="34">
        <f t="shared" si="2"/>
        <v>-6.4273972602739732E-2</v>
      </c>
    </row>
    <row r="33" spans="2:6" ht="14.25" customHeight="1" thickBot="1" x14ac:dyDescent="0.35">
      <c r="B33" s="29" t="s">
        <v>97</v>
      </c>
      <c r="C33" s="41">
        <v>34327</v>
      </c>
      <c r="D33" s="41">
        <v>37617</v>
      </c>
      <c r="E33" s="33">
        <f t="shared" si="3"/>
        <v>-0.18030947036630213</v>
      </c>
      <c r="F33" s="33">
        <f t="shared" si="2"/>
        <v>3.3235366825061112E-2</v>
      </c>
    </row>
    <row r="34" spans="2:6" ht="14.25" customHeight="1" thickBot="1" x14ac:dyDescent="0.35">
      <c r="B34" s="30" t="s">
        <v>104</v>
      </c>
      <c r="C34" s="41">
        <v>29037</v>
      </c>
      <c r="D34" s="41">
        <v>32948</v>
      </c>
      <c r="E34" s="33">
        <f t="shared" si="3"/>
        <v>-0.26825764830401694</v>
      </c>
      <c r="F34" s="33">
        <f t="shared" si="2"/>
        <v>-0.18493963981792994</v>
      </c>
    </row>
    <row r="35" spans="2:6" ht="14" thickBot="1" x14ac:dyDescent="0.35">
      <c r="B35" s="31" t="s">
        <v>107</v>
      </c>
      <c r="C35" s="41">
        <v>27571</v>
      </c>
      <c r="D35" s="41">
        <v>27999</v>
      </c>
      <c r="E35" s="33">
        <f t="shared" si="3"/>
        <v>-0.18259709457456269</v>
      </c>
      <c r="F35" s="33">
        <f t="shared" si="2"/>
        <v>-7.4963657988634858E-2</v>
      </c>
    </row>
    <row r="36" spans="2:6" ht="14" thickBot="1" x14ac:dyDescent="0.35">
      <c r="B36" s="32" t="s">
        <v>111</v>
      </c>
      <c r="C36" s="43">
        <v>27278</v>
      </c>
      <c r="D36" s="43">
        <v>34299</v>
      </c>
      <c r="E36" s="34">
        <f t="shared" si="3"/>
        <v>-0.13419666095346919</v>
      </c>
      <c r="F36" s="34">
        <f t="shared" si="2"/>
        <v>4.2454763717280552E-3</v>
      </c>
    </row>
    <row r="37" spans="2:6" ht="14" thickBot="1" x14ac:dyDescent="0.35">
      <c r="B37" s="29" t="s">
        <v>113</v>
      </c>
      <c r="C37" s="41">
        <v>28755</v>
      </c>
      <c r="D37" s="41">
        <v>38621</v>
      </c>
      <c r="E37" s="33">
        <f t="shared" si="3"/>
        <v>-0.16232120488245405</v>
      </c>
      <c r="F37" s="33">
        <f t="shared" si="2"/>
        <v>2.6690060345056756E-2</v>
      </c>
    </row>
    <row r="38" spans="2:6" ht="14" thickBot="1" x14ac:dyDescent="0.35">
      <c r="B38" s="30" t="s">
        <v>118</v>
      </c>
      <c r="C38" s="41">
        <v>26417</v>
      </c>
      <c r="D38" s="41">
        <v>31470</v>
      </c>
      <c r="E38" s="33">
        <f t="shared" si="3"/>
        <v>-9.0229706925646594E-2</v>
      </c>
      <c r="F38" s="33">
        <f t="shared" si="2"/>
        <v>-4.4858565011533326E-2</v>
      </c>
    </row>
    <row r="39" spans="2:6" ht="14" thickBot="1" x14ac:dyDescent="0.35">
      <c r="B39" s="31" t="s">
        <v>119</v>
      </c>
      <c r="C39" s="41">
        <v>24957</v>
      </c>
      <c r="D39" s="41">
        <v>26018</v>
      </c>
      <c r="E39" s="33">
        <f t="shared" si="3"/>
        <v>-9.4809763882340137E-2</v>
      </c>
      <c r="F39" s="33">
        <f t="shared" si="2"/>
        <v>-7.0752526875959856E-2</v>
      </c>
    </row>
    <row r="40" spans="2:6" ht="14" thickBot="1" x14ac:dyDescent="0.35">
      <c r="B40" s="32" t="s">
        <v>121</v>
      </c>
      <c r="C40" s="43">
        <v>24328</v>
      </c>
      <c r="D40" s="43">
        <v>29112</v>
      </c>
      <c r="E40" s="34">
        <f t="shared" si="3"/>
        <v>-0.10814575848669257</v>
      </c>
      <c r="F40" s="34">
        <f t="shared" si="2"/>
        <v>-0.15122889880171433</v>
      </c>
    </row>
    <row r="41" spans="2:6" ht="14" thickBot="1" x14ac:dyDescent="0.35">
      <c r="B41" s="29" t="s">
        <v>122</v>
      </c>
      <c r="C41" s="41">
        <v>25182</v>
      </c>
      <c r="D41" s="41">
        <v>27945</v>
      </c>
      <c r="E41" s="33">
        <f t="shared" si="3"/>
        <v>-0.12425665101721439</v>
      </c>
      <c r="F41" s="33">
        <f t="shared" si="2"/>
        <v>-0.27642992154527329</v>
      </c>
    </row>
    <row r="42" spans="2:6" ht="14" thickBot="1" x14ac:dyDescent="0.35">
      <c r="B42" s="30" t="s">
        <v>124</v>
      </c>
      <c r="C42" s="41">
        <v>25866</v>
      </c>
      <c r="D42" s="41">
        <v>30682</v>
      </c>
      <c r="E42" s="33">
        <f t="shared" ref="E42:F44" si="4">+(C42-C38)/C38</f>
        <v>-2.0857780974372565E-2</v>
      </c>
      <c r="F42" s="33">
        <f t="shared" si="4"/>
        <v>-2.5039720368605019E-2</v>
      </c>
    </row>
    <row r="43" spans="2:6" ht="14" thickBot="1" x14ac:dyDescent="0.35">
      <c r="B43" s="31" t="s">
        <v>126</v>
      </c>
      <c r="C43" s="41">
        <v>23364</v>
      </c>
      <c r="D43" s="41">
        <v>24220</v>
      </c>
      <c r="E43" s="33">
        <f t="shared" si="4"/>
        <v>-6.3829787234042548E-2</v>
      </c>
      <c r="F43" s="33">
        <f t="shared" si="4"/>
        <v>-6.9106003536013524E-2</v>
      </c>
    </row>
    <row r="44" spans="2:6" ht="14" thickBot="1" x14ac:dyDescent="0.35">
      <c r="B44" s="32" t="s">
        <v>127</v>
      </c>
      <c r="C44" s="43">
        <v>24509</v>
      </c>
      <c r="D44" s="43">
        <v>29081</v>
      </c>
      <c r="E44" s="34">
        <f t="shared" si="4"/>
        <v>7.4399868464320945E-3</v>
      </c>
      <c r="F44" s="34">
        <f t="shared" si="4"/>
        <v>-1.0648529815883484E-3</v>
      </c>
    </row>
    <row r="45" spans="2:6" ht="14" thickBot="1" x14ac:dyDescent="0.35">
      <c r="B45" s="29" t="s">
        <v>129</v>
      </c>
      <c r="C45" s="41">
        <v>27166</v>
      </c>
      <c r="D45" s="41">
        <v>34041</v>
      </c>
      <c r="E45" s="33">
        <v>7.8786434754983717E-2</v>
      </c>
      <c r="F45" s="33">
        <v>0.21814278046162103</v>
      </c>
    </row>
    <row r="46" spans="2:6" ht="14" thickBot="1" x14ac:dyDescent="0.35">
      <c r="B46" s="30" t="s">
        <v>130</v>
      </c>
      <c r="C46" s="41">
        <v>25869</v>
      </c>
      <c r="D46" s="41">
        <v>32047</v>
      </c>
      <c r="E46" s="33">
        <v>1.1598237067965669E-4</v>
      </c>
      <c r="F46" s="33">
        <v>4.4488625252591098E-2</v>
      </c>
    </row>
    <row r="47" spans="2:6" ht="14" thickBot="1" x14ac:dyDescent="0.35">
      <c r="B47" s="31" t="s">
        <v>131</v>
      </c>
      <c r="C47" s="41">
        <v>26101</v>
      </c>
      <c r="D47" s="41">
        <v>26854</v>
      </c>
      <c r="E47" s="33">
        <v>0.11714603663756207</v>
      </c>
      <c r="F47" s="33">
        <v>0.10875309661436829</v>
      </c>
    </row>
    <row r="48" spans="2:6" ht="14" thickBot="1" x14ac:dyDescent="0.35">
      <c r="B48" s="32" t="s">
        <v>132</v>
      </c>
      <c r="C48" s="43">
        <v>25688</v>
      </c>
      <c r="D48" s="43">
        <v>29408</v>
      </c>
      <c r="E48" s="34">
        <v>4.8104777836713047E-2</v>
      </c>
      <c r="F48" s="34">
        <v>1.1244455142532925E-2</v>
      </c>
    </row>
    <row r="49" spans="2:6" ht="14" thickBot="1" x14ac:dyDescent="0.35">
      <c r="B49" s="29" t="s">
        <v>133</v>
      </c>
      <c r="C49" s="41">
        <v>27589</v>
      </c>
      <c r="D49" s="41">
        <v>31392</v>
      </c>
      <c r="E49" s="33">
        <v>1.5570934256055362E-2</v>
      </c>
      <c r="F49" s="33">
        <v>-7.7817925442848324E-2</v>
      </c>
    </row>
    <row r="50" spans="2:6" ht="14" thickBot="1" x14ac:dyDescent="0.35">
      <c r="B50" s="30" t="s">
        <v>134</v>
      </c>
      <c r="C50" s="41">
        <v>25785</v>
      </c>
      <c r="D50" s="41">
        <v>33573</v>
      </c>
      <c r="E50" s="33">
        <v>-3.2471297692218486E-3</v>
      </c>
      <c r="F50" s="33">
        <v>4.7617561706243955E-2</v>
      </c>
    </row>
    <row r="51" spans="2:6" ht="14" thickBot="1" x14ac:dyDescent="0.35">
      <c r="B51" s="31" t="s">
        <v>135</v>
      </c>
      <c r="C51" s="41">
        <v>26669</v>
      </c>
      <c r="D51" s="41">
        <v>27761</v>
      </c>
      <c r="E51" s="33">
        <v>2.1761618328799665E-2</v>
      </c>
      <c r="F51" s="33">
        <v>3.3775229016161465E-2</v>
      </c>
    </row>
    <row r="52" spans="2:6" ht="14" thickBot="1" x14ac:dyDescent="0.35">
      <c r="B52" s="32" t="s">
        <v>144</v>
      </c>
      <c r="C52" s="43">
        <v>27251</v>
      </c>
      <c r="D52" s="43">
        <v>31480</v>
      </c>
      <c r="E52" s="34">
        <v>6.0845530987231389E-2</v>
      </c>
      <c r="F52" s="34">
        <v>7.0457018498367788E-2</v>
      </c>
    </row>
    <row r="53" spans="2:6" ht="14" thickBot="1" x14ac:dyDescent="0.35">
      <c r="B53" s="35" t="s">
        <v>146</v>
      </c>
      <c r="C53" s="99">
        <v>29386</v>
      </c>
      <c r="D53" s="99">
        <v>34020</v>
      </c>
      <c r="E53" s="33">
        <v>6.513465511616949E-2</v>
      </c>
      <c r="F53" s="33">
        <v>8.3715596330275227E-2</v>
      </c>
    </row>
    <row r="54" spans="2:6" ht="14" thickBot="1" x14ac:dyDescent="0.35">
      <c r="B54" s="35" t="s">
        <v>147</v>
      </c>
      <c r="C54" s="99">
        <v>28121</v>
      </c>
      <c r="D54" s="99">
        <v>33623</v>
      </c>
      <c r="E54" s="33">
        <v>9.0595307349234044E-2</v>
      </c>
      <c r="F54" s="33">
        <v>1.4892919905876746E-3</v>
      </c>
    </row>
    <row r="55" spans="2:6" ht="14" thickBot="1" x14ac:dyDescent="0.35">
      <c r="B55" s="35" t="s">
        <v>149</v>
      </c>
      <c r="C55" s="99">
        <v>30981</v>
      </c>
      <c r="D55" s="99">
        <v>28752</v>
      </c>
      <c r="E55" s="33">
        <v>0.16168585248790732</v>
      </c>
      <c r="F55" s="33">
        <v>3.5697561327041535E-2</v>
      </c>
    </row>
    <row r="56" spans="2:6" ht="14" thickBot="1" x14ac:dyDescent="0.35">
      <c r="B56" s="32" t="s">
        <v>150</v>
      </c>
      <c r="C56" s="43">
        <v>31561</v>
      </c>
      <c r="D56" s="43">
        <v>34857</v>
      </c>
      <c r="E56" s="34">
        <v>0.15815933360243661</v>
      </c>
      <c r="F56" s="34">
        <v>0.10727445997458704</v>
      </c>
    </row>
    <row r="57" spans="2:6" ht="14" thickBot="1" x14ac:dyDescent="0.35">
      <c r="B57" s="35" t="s">
        <v>155</v>
      </c>
      <c r="C57" s="99">
        <v>30597</v>
      </c>
      <c r="D57" s="99">
        <v>32408</v>
      </c>
      <c r="E57" s="33">
        <v>4.1210100047641737E-2</v>
      </c>
      <c r="F57" s="33">
        <v>-4.7383891828336272E-2</v>
      </c>
    </row>
    <row r="58" spans="2:6" ht="14" thickBot="1" x14ac:dyDescent="0.35">
      <c r="B58" s="35" t="s">
        <v>156</v>
      </c>
      <c r="C58" s="99">
        <v>27401</v>
      </c>
      <c r="D58" s="99">
        <v>21297</v>
      </c>
      <c r="E58" s="33">
        <v>-2.5603641406777854E-2</v>
      </c>
      <c r="F58" s="33">
        <v>-0.36659429557148382</v>
      </c>
    </row>
    <row r="59" spans="2:6" ht="14" thickBot="1" x14ac:dyDescent="0.35">
      <c r="B59" s="35" t="s">
        <v>157</v>
      </c>
      <c r="C59" s="99">
        <v>41597</v>
      </c>
      <c r="D59" s="99">
        <v>32446</v>
      </c>
      <c r="E59" s="33">
        <v>0.34266163132242344</v>
      </c>
      <c r="F59" s="33">
        <v>0.12847801892042293</v>
      </c>
    </row>
    <row r="60" spans="2:6" ht="14" thickBot="1" x14ac:dyDescent="0.35">
      <c r="B60" s="32" t="s">
        <v>158</v>
      </c>
      <c r="C60" s="43">
        <v>29692</v>
      </c>
      <c r="D60" s="43">
        <v>31906</v>
      </c>
      <c r="E60" s="34">
        <v>-5.9218655936123694E-2</v>
      </c>
      <c r="F60" s="34">
        <v>-8.466018303353702E-2</v>
      </c>
    </row>
    <row r="61" spans="2:6" ht="14" thickBot="1" x14ac:dyDescent="0.35">
      <c r="B61" s="35" t="s">
        <v>160</v>
      </c>
      <c r="C61" s="99">
        <v>34461</v>
      </c>
      <c r="D61" s="99">
        <v>34356</v>
      </c>
      <c r="E61" s="33">
        <v>0.12628689087165409</v>
      </c>
      <c r="F61" s="33">
        <v>6.0108615156751422E-2</v>
      </c>
    </row>
    <row r="62" spans="2:6" ht="14" thickBot="1" x14ac:dyDescent="0.35">
      <c r="B62" s="35" t="s">
        <v>217</v>
      </c>
      <c r="C62" s="99">
        <v>28179</v>
      </c>
      <c r="D62" s="99">
        <v>32151</v>
      </c>
      <c r="E62" s="33">
        <v>2.8000000000000001E-2</v>
      </c>
      <c r="F62" s="33">
        <v>0.51</v>
      </c>
    </row>
    <row r="63" spans="2:6" ht="14" thickBot="1" x14ac:dyDescent="0.35">
      <c r="B63" s="35" t="s">
        <v>224</v>
      </c>
      <c r="C63" s="99">
        <v>26434</v>
      </c>
      <c r="D63" s="99">
        <v>25447</v>
      </c>
      <c r="E63" s="33">
        <v>-0.36499999999999999</v>
      </c>
      <c r="F63" s="98">
        <v>-0.216</v>
      </c>
    </row>
    <row r="64" spans="2:6" ht="14" thickBot="1" x14ac:dyDescent="0.35">
      <c r="B64" s="32" t="s">
        <v>225</v>
      </c>
      <c r="C64" s="43">
        <v>28219</v>
      </c>
      <c r="D64" s="43">
        <v>30377</v>
      </c>
      <c r="E64" s="34">
        <v>-5.0999999999999997E-2</v>
      </c>
      <c r="F64" s="34">
        <v>-4.9000000000000002E-2</v>
      </c>
    </row>
    <row r="65" spans="2:15" ht="14" thickBot="1" x14ac:dyDescent="0.35">
      <c r="B65" s="35" t="s">
        <v>226</v>
      </c>
      <c r="C65" s="99">
        <v>30126</v>
      </c>
      <c r="D65" s="99">
        <v>31990</v>
      </c>
      <c r="E65" s="33">
        <f t="shared" ref="E65:F69" si="5">+(C65-C61)/C61</f>
        <v>-0.12579437625141465</v>
      </c>
      <c r="F65" s="98">
        <f t="shared" si="5"/>
        <v>-6.8867155664221677E-2</v>
      </c>
    </row>
    <row r="66" spans="2:15" ht="14" thickBot="1" x14ac:dyDescent="0.35">
      <c r="B66" s="35" t="s">
        <v>227</v>
      </c>
      <c r="C66" s="99">
        <v>28753</v>
      </c>
      <c r="D66" s="99">
        <v>30414</v>
      </c>
      <c r="E66" s="33">
        <f t="shared" si="5"/>
        <v>2.0369778913375207E-2</v>
      </c>
      <c r="F66" s="98">
        <f t="shared" si="5"/>
        <v>-5.4026313333955397E-2</v>
      </c>
    </row>
    <row r="67" spans="2:15" ht="14" thickBot="1" x14ac:dyDescent="0.35">
      <c r="B67" s="35" t="s">
        <v>228</v>
      </c>
      <c r="C67" s="99">
        <v>30167</v>
      </c>
      <c r="D67" s="99">
        <v>26050</v>
      </c>
      <c r="E67" s="33">
        <f t="shared" si="5"/>
        <v>0.14121964137096163</v>
      </c>
      <c r="F67" s="98">
        <f t="shared" si="5"/>
        <v>2.3696309977600503E-2</v>
      </c>
    </row>
    <row r="68" spans="2:15" ht="14" thickBot="1" x14ac:dyDescent="0.35">
      <c r="B68" s="32" t="s">
        <v>232</v>
      </c>
      <c r="C68" s="43">
        <v>31889</v>
      </c>
      <c r="D68" s="43">
        <v>32084</v>
      </c>
      <c r="E68" s="34">
        <f t="shared" si="5"/>
        <v>0.13005421878875933</v>
      </c>
      <c r="F68" s="34">
        <f t="shared" si="5"/>
        <v>5.6193830858873486E-2</v>
      </c>
    </row>
    <row r="69" spans="2:15" ht="14" thickBot="1" x14ac:dyDescent="0.35">
      <c r="B69" s="35" t="s">
        <v>237</v>
      </c>
      <c r="C69" s="99">
        <f>+'Despidos presentados TSJ'!C23</f>
        <v>33079</v>
      </c>
      <c r="D69" s="99">
        <f>+'Recl. cantidad TSJ'!C23</f>
        <v>31323</v>
      </c>
      <c r="E69" s="33">
        <f t="shared" si="5"/>
        <v>9.8021642435105888E-2</v>
      </c>
      <c r="F69" s="98">
        <f t="shared" si="5"/>
        <v>-2.085026570803376E-2</v>
      </c>
    </row>
    <row r="70" spans="2:15" ht="14" thickBot="1" x14ac:dyDescent="0.35">
      <c r="B70" s="35" t="s">
        <v>240</v>
      </c>
      <c r="C70" s="99">
        <v>34014</v>
      </c>
      <c r="D70" s="99">
        <v>35469</v>
      </c>
      <c r="E70" s="33">
        <v>0.1829722115953118</v>
      </c>
      <c r="F70" s="98">
        <v>0.1662063523377392</v>
      </c>
    </row>
    <row r="71" spans="2:15" ht="14" thickBot="1" x14ac:dyDescent="0.35">
      <c r="B71" s="35" t="s">
        <v>241</v>
      </c>
      <c r="C71" s="99">
        <v>35413</v>
      </c>
      <c r="D71" s="99">
        <v>29621</v>
      </c>
      <c r="E71" s="33">
        <v>0.17389863095435409</v>
      </c>
      <c r="F71" s="98">
        <v>0.13708253358925143</v>
      </c>
    </row>
    <row r="72" spans="2:15" ht="14" thickBot="1" x14ac:dyDescent="0.35">
      <c r="B72" s="32" t="s">
        <v>256</v>
      </c>
      <c r="C72" s="43">
        <v>37878</v>
      </c>
      <c r="D72" s="43">
        <v>32742</v>
      </c>
      <c r="E72" s="34">
        <v>0.18780770798708019</v>
      </c>
      <c r="F72" s="34">
        <v>2.0508664755018079E-2</v>
      </c>
    </row>
    <row r="73" spans="2:15" x14ac:dyDescent="0.3">
      <c r="B73" s="35" t="s">
        <v>257</v>
      </c>
      <c r="C73" s="99">
        <v>39883</v>
      </c>
      <c r="D73" s="99">
        <v>35673</v>
      </c>
      <c r="E73" s="98">
        <v>0.20568941019982467</v>
      </c>
      <c r="F73" s="98">
        <v>0.13887558662963317</v>
      </c>
    </row>
    <row r="74" spans="2:15" x14ac:dyDescent="0.3">
      <c r="B74" s="35" t="s">
        <v>263</v>
      </c>
      <c r="C74" s="99">
        <v>41616</v>
      </c>
      <c r="D74" s="99">
        <v>40125</v>
      </c>
      <c r="E74" s="98">
        <v>0.22349620744399365</v>
      </c>
      <c r="F74" s="98">
        <v>0.13126955933350248</v>
      </c>
    </row>
    <row r="75" spans="2:15" x14ac:dyDescent="0.3">
      <c r="B75" s="35" t="s">
        <v>267</v>
      </c>
      <c r="C75" s="99">
        <v>38556</v>
      </c>
      <c r="D75" s="99">
        <v>28546</v>
      </c>
      <c r="E75" s="98">
        <v>8.8752717928444358E-2</v>
      </c>
      <c r="F75" s="98">
        <v>-3.6291819992572839E-2</v>
      </c>
    </row>
    <row r="76" spans="2:15" ht="14" thickBot="1" x14ac:dyDescent="0.35">
      <c r="B76" s="32" t="s">
        <v>271</v>
      </c>
      <c r="C76" s="43">
        <v>39675</v>
      </c>
      <c r="D76" s="43">
        <v>32726</v>
      </c>
      <c r="E76" s="34">
        <v>4.7441786789165212E-2</v>
      </c>
      <c r="F76" s="34">
        <v>-4.8866898784435888E-4</v>
      </c>
    </row>
    <row r="77" spans="2:15" ht="25.5" customHeight="1" x14ac:dyDescent="0.3">
      <c r="B77" s="15"/>
      <c r="C77" s="16"/>
      <c r="D77" s="16"/>
      <c r="E77" s="17"/>
      <c r="F77" s="17"/>
    </row>
    <row r="78" spans="2:15" ht="47.25" customHeight="1" x14ac:dyDescent="0.3">
      <c r="B78" s="10"/>
      <c r="C78" s="11"/>
      <c r="D78" s="11"/>
    </row>
    <row r="80" spans="2:15" ht="54.9" customHeight="1" x14ac:dyDescent="0.3">
      <c r="B80" s="37"/>
      <c r="C80" s="38" t="s">
        <v>128</v>
      </c>
      <c r="D80" s="39" t="s">
        <v>75</v>
      </c>
      <c r="E80" s="39" t="s">
        <v>74</v>
      </c>
      <c r="F80" s="39" t="s">
        <v>77</v>
      </c>
      <c r="G80" s="39" t="s">
        <v>7</v>
      </c>
      <c r="H80" s="39" t="s">
        <v>76</v>
      </c>
      <c r="I80" s="39" t="s">
        <v>88</v>
      </c>
      <c r="J80" s="39" t="s">
        <v>89</v>
      </c>
      <c r="L80" s="127" t="s">
        <v>222</v>
      </c>
      <c r="M80" s="128"/>
      <c r="N80" s="128"/>
      <c r="O80" s="128"/>
    </row>
    <row r="81" spans="2:15" ht="14.25" customHeight="1" thickBot="1" x14ac:dyDescent="0.35">
      <c r="B81" s="35" t="s">
        <v>0</v>
      </c>
      <c r="C81" s="40">
        <v>376</v>
      </c>
      <c r="D81" s="40">
        <v>1672</v>
      </c>
      <c r="E81" s="40">
        <v>93</v>
      </c>
      <c r="F81" s="40">
        <v>4170</v>
      </c>
      <c r="G81" s="36">
        <v>8.6705202312138727E-2</v>
      </c>
      <c r="H81" s="36">
        <v>0.31343283582089554</v>
      </c>
      <c r="I81" s="36">
        <v>-0.18421052631578946</v>
      </c>
      <c r="J81" s="36">
        <v>4.1198501872659173E-2</v>
      </c>
      <c r="M81"/>
      <c r="N81"/>
      <c r="O81"/>
    </row>
    <row r="82" spans="2:15" ht="14.25" customHeight="1" thickBot="1" x14ac:dyDescent="0.35">
      <c r="B82" s="30" t="s">
        <v>1</v>
      </c>
      <c r="C82" s="41">
        <v>345</v>
      </c>
      <c r="D82" s="41">
        <v>1917</v>
      </c>
      <c r="E82" s="41">
        <v>101</v>
      </c>
      <c r="F82" s="41">
        <v>4336</v>
      </c>
      <c r="G82" s="33">
        <v>-0.13533834586466165</v>
      </c>
      <c r="H82" s="33">
        <v>0.57648026315789469</v>
      </c>
      <c r="I82" s="33">
        <v>0.5074626865671642</v>
      </c>
      <c r="J82" s="33">
        <v>0.26046511627906976</v>
      </c>
      <c r="L82"/>
      <c r="M82"/>
      <c r="N82"/>
      <c r="O82"/>
    </row>
    <row r="83" spans="2:15" ht="14.25" customHeight="1" thickBot="1" x14ac:dyDescent="0.35">
      <c r="B83" s="31" t="s">
        <v>2</v>
      </c>
      <c r="C83" s="41">
        <v>364</v>
      </c>
      <c r="D83" s="42">
        <v>903</v>
      </c>
      <c r="E83" s="42">
        <v>78</v>
      </c>
      <c r="F83" s="42">
        <v>3475</v>
      </c>
      <c r="G83" s="33">
        <v>0.35820895522388058</v>
      </c>
      <c r="H83" s="33">
        <v>0.28815977175463625</v>
      </c>
      <c r="I83" s="33">
        <v>0.25806451612903225</v>
      </c>
      <c r="J83" s="33">
        <v>0.20242214532871972</v>
      </c>
      <c r="L83"/>
      <c r="M83"/>
      <c r="N83"/>
      <c r="O83"/>
    </row>
    <row r="84" spans="2:15" ht="14.25" customHeight="1" thickBot="1" x14ac:dyDescent="0.35">
      <c r="B84" s="32" t="s">
        <v>3</v>
      </c>
      <c r="C84" s="43">
        <v>504</v>
      </c>
      <c r="D84" s="43">
        <v>1451</v>
      </c>
      <c r="E84" s="43">
        <v>108</v>
      </c>
      <c r="F84" s="43">
        <v>4202</v>
      </c>
      <c r="G84" s="34">
        <v>0.58695652173913049</v>
      </c>
      <c r="H84" s="34">
        <v>0.21227197346600332</v>
      </c>
      <c r="I84" s="34">
        <v>0.34146341463414637</v>
      </c>
      <c r="J84" s="34">
        <v>0.09</v>
      </c>
    </row>
    <row r="85" spans="2:15" ht="14.25" customHeight="1" thickBot="1" x14ac:dyDescent="0.35">
      <c r="B85" s="29" t="s">
        <v>4</v>
      </c>
      <c r="C85" s="41">
        <v>666</v>
      </c>
      <c r="D85" s="41">
        <v>1787</v>
      </c>
      <c r="E85" s="41">
        <v>137</v>
      </c>
      <c r="F85" s="41">
        <v>3838</v>
      </c>
      <c r="G85" s="33">
        <f t="shared" ref="G85:G120" si="6">+(C85-C81)/C81</f>
        <v>0.77127659574468088</v>
      </c>
      <c r="H85" s="33">
        <f t="shared" ref="H85:H120" si="7">+(D85-D81)/D81</f>
        <v>6.8779904306220094E-2</v>
      </c>
      <c r="I85" s="33">
        <f t="shared" ref="I85:I120" si="8">+(E85-E81)/E81</f>
        <v>0.4731182795698925</v>
      </c>
      <c r="J85" s="33">
        <f t="shared" ref="J85:J120" si="9">+(F85-F81)/F81</f>
        <v>-7.9616306954436444E-2</v>
      </c>
    </row>
    <row r="86" spans="2:15" ht="14.25" customHeight="1" thickBot="1" x14ac:dyDescent="0.35">
      <c r="B86" s="30" t="s">
        <v>5</v>
      </c>
      <c r="C86" s="41">
        <v>1066</v>
      </c>
      <c r="D86" s="41">
        <v>1916</v>
      </c>
      <c r="E86" s="41">
        <v>167</v>
      </c>
      <c r="F86" s="41">
        <v>4296</v>
      </c>
      <c r="G86" s="33">
        <f t="shared" si="6"/>
        <v>2.0898550724637683</v>
      </c>
      <c r="H86" s="33">
        <f t="shared" si="7"/>
        <v>-5.2164840897235261E-4</v>
      </c>
      <c r="I86" s="33">
        <f t="shared" si="8"/>
        <v>0.65346534653465349</v>
      </c>
      <c r="J86" s="33">
        <f t="shared" si="9"/>
        <v>-9.2250922509225092E-3</v>
      </c>
    </row>
    <row r="87" spans="2:15" ht="14.25" customHeight="1" thickBot="1" x14ac:dyDescent="0.35">
      <c r="B87" s="31" t="s">
        <v>6</v>
      </c>
      <c r="C87" s="41">
        <v>1252</v>
      </c>
      <c r="D87" s="41">
        <v>1686</v>
      </c>
      <c r="E87" s="41">
        <v>182</v>
      </c>
      <c r="F87" s="41">
        <v>3576</v>
      </c>
      <c r="G87" s="33">
        <f t="shared" si="6"/>
        <v>2.4395604395604398</v>
      </c>
      <c r="H87" s="33">
        <f t="shared" si="7"/>
        <v>0.86710963455149503</v>
      </c>
      <c r="I87" s="33">
        <f t="shared" si="8"/>
        <v>1.3333333333333333</v>
      </c>
      <c r="J87" s="33">
        <f t="shared" si="9"/>
        <v>2.906474820143885E-2</v>
      </c>
    </row>
    <row r="88" spans="2:15" ht="14.25" customHeight="1" thickBot="1" x14ac:dyDescent="0.35">
      <c r="B88" s="32" t="s">
        <v>27</v>
      </c>
      <c r="C88" s="43">
        <v>1829</v>
      </c>
      <c r="D88" s="43">
        <v>3938</v>
      </c>
      <c r="E88" s="43">
        <v>451</v>
      </c>
      <c r="F88" s="43">
        <v>4260</v>
      </c>
      <c r="G88" s="34">
        <f t="shared" si="6"/>
        <v>2.628968253968254</v>
      </c>
      <c r="H88" s="34">
        <f t="shared" si="7"/>
        <v>1.7139903514817367</v>
      </c>
      <c r="I88" s="34">
        <f t="shared" si="8"/>
        <v>3.175925925925926</v>
      </c>
      <c r="J88" s="34">
        <f t="shared" si="9"/>
        <v>1.3802950975725845E-2</v>
      </c>
    </row>
    <row r="89" spans="2:15" ht="14.25" customHeight="1" thickBot="1" x14ac:dyDescent="0.35">
      <c r="B89" s="29" t="s">
        <v>28</v>
      </c>
      <c r="C89" s="41">
        <v>2129</v>
      </c>
      <c r="D89" s="41">
        <v>5242</v>
      </c>
      <c r="E89" s="41">
        <v>380</v>
      </c>
      <c r="F89" s="41">
        <v>4633</v>
      </c>
      <c r="G89" s="33">
        <f t="shared" si="6"/>
        <v>2.1966966966966965</v>
      </c>
      <c r="H89" s="33">
        <f t="shared" si="7"/>
        <v>1.9334079462786793</v>
      </c>
      <c r="I89" s="33">
        <f t="shared" si="8"/>
        <v>1.7737226277372262</v>
      </c>
      <c r="J89" s="33">
        <f t="shared" si="9"/>
        <v>0.20713913496612818</v>
      </c>
    </row>
    <row r="90" spans="2:15" ht="14.25" customHeight="1" thickBot="1" x14ac:dyDescent="0.35">
      <c r="B90" s="30" t="s">
        <v>30</v>
      </c>
      <c r="C90" s="41">
        <v>2168</v>
      </c>
      <c r="D90" s="41">
        <v>6154</v>
      </c>
      <c r="E90" s="41">
        <v>476</v>
      </c>
      <c r="F90" s="41">
        <v>4836</v>
      </c>
      <c r="G90" s="33">
        <f t="shared" si="6"/>
        <v>1.0337711069418387</v>
      </c>
      <c r="H90" s="33">
        <f t="shared" si="7"/>
        <v>2.2118997912317329</v>
      </c>
      <c r="I90" s="33">
        <f t="shared" si="8"/>
        <v>1.8502994011976048</v>
      </c>
      <c r="J90" s="33">
        <f t="shared" si="9"/>
        <v>0.12569832402234637</v>
      </c>
    </row>
    <row r="91" spans="2:15" ht="14.25" customHeight="1" thickBot="1" x14ac:dyDescent="0.35">
      <c r="B91" s="31" t="s">
        <v>33</v>
      </c>
      <c r="C91" s="41">
        <v>1591</v>
      </c>
      <c r="D91" s="41">
        <v>3941</v>
      </c>
      <c r="E91" s="41">
        <v>303</v>
      </c>
      <c r="F91" s="41">
        <v>3942</v>
      </c>
      <c r="G91" s="33">
        <f t="shared" si="6"/>
        <v>0.27076677316293929</v>
      </c>
      <c r="H91" s="33">
        <f t="shared" si="7"/>
        <v>1.3374851720047449</v>
      </c>
      <c r="I91" s="33">
        <f t="shared" si="8"/>
        <v>0.6648351648351648</v>
      </c>
      <c r="J91" s="33">
        <f t="shared" si="9"/>
        <v>0.10234899328859061</v>
      </c>
    </row>
    <row r="92" spans="2:15" ht="14.25" customHeight="1" thickBot="1" x14ac:dyDescent="0.35">
      <c r="B92" s="32" t="s">
        <v>35</v>
      </c>
      <c r="C92" s="43">
        <v>1880</v>
      </c>
      <c r="D92" s="43">
        <v>5523</v>
      </c>
      <c r="E92" s="43">
        <v>381</v>
      </c>
      <c r="F92" s="43">
        <v>4332</v>
      </c>
      <c r="G92" s="34">
        <f t="shared" si="6"/>
        <v>2.7884089666484417E-2</v>
      </c>
      <c r="H92" s="34">
        <f t="shared" si="7"/>
        <v>0.40248857287963435</v>
      </c>
      <c r="I92" s="34">
        <f t="shared" si="8"/>
        <v>-0.15521064301552107</v>
      </c>
      <c r="J92" s="34">
        <f t="shared" si="9"/>
        <v>1.6901408450704224E-2</v>
      </c>
    </row>
    <row r="93" spans="2:15" ht="14.25" customHeight="1" thickBot="1" x14ac:dyDescent="0.35">
      <c r="B93" s="29" t="s">
        <v>37</v>
      </c>
      <c r="C93" s="41">
        <v>1901</v>
      </c>
      <c r="D93" s="41">
        <v>5350</v>
      </c>
      <c r="E93" s="41">
        <v>395</v>
      </c>
      <c r="F93" s="41">
        <v>4981</v>
      </c>
      <c r="G93" s="33">
        <f t="shared" si="6"/>
        <v>-0.10709253170502583</v>
      </c>
      <c r="H93" s="33">
        <f t="shared" si="7"/>
        <v>2.0602823349866461E-2</v>
      </c>
      <c r="I93" s="33">
        <f t="shared" si="8"/>
        <v>3.9473684210526314E-2</v>
      </c>
      <c r="J93" s="33">
        <f t="shared" si="9"/>
        <v>7.5113317504856461E-2</v>
      </c>
    </row>
    <row r="94" spans="2:15" ht="14.25" customHeight="1" thickBot="1" x14ac:dyDescent="0.35">
      <c r="B94" s="30" t="s">
        <v>44</v>
      </c>
      <c r="C94" s="41">
        <v>1819</v>
      </c>
      <c r="D94" s="41">
        <v>6089</v>
      </c>
      <c r="E94" s="41">
        <v>410</v>
      </c>
      <c r="F94" s="41">
        <v>4727</v>
      </c>
      <c r="G94" s="33">
        <f t="shared" si="6"/>
        <v>-0.1609778597785978</v>
      </c>
      <c r="H94" s="33">
        <f t="shared" si="7"/>
        <v>-1.0562235944101397E-2</v>
      </c>
      <c r="I94" s="33">
        <f t="shared" si="8"/>
        <v>-0.13865546218487396</v>
      </c>
      <c r="J94" s="33">
        <f t="shared" si="9"/>
        <v>-2.2539288668320927E-2</v>
      </c>
    </row>
    <row r="95" spans="2:15" ht="14.25" customHeight="1" thickBot="1" x14ac:dyDescent="0.35">
      <c r="B95" s="31" t="s">
        <v>56</v>
      </c>
      <c r="C95" s="41">
        <v>1558</v>
      </c>
      <c r="D95" s="41">
        <v>4486</v>
      </c>
      <c r="E95" s="41">
        <v>294</v>
      </c>
      <c r="F95" s="41">
        <v>3619</v>
      </c>
      <c r="G95" s="33">
        <f t="shared" si="6"/>
        <v>-2.0741671904462602E-2</v>
      </c>
      <c r="H95" s="33">
        <f t="shared" si="7"/>
        <v>0.13828977416899263</v>
      </c>
      <c r="I95" s="33">
        <f t="shared" si="8"/>
        <v>-2.9702970297029702E-2</v>
      </c>
      <c r="J95" s="33">
        <f t="shared" si="9"/>
        <v>-8.1938102486047687E-2</v>
      </c>
    </row>
    <row r="96" spans="2:15" ht="14.25" customHeight="1" thickBot="1" x14ac:dyDescent="0.35">
      <c r="B96" s="32" t="s">
        <v>58</v>
      </c>
      <c r="C96" s="43">
        <v>1858</v>
      </c>
      <c r="D96" s="43">
        <v>4544</v>
      </c>
      <c r="E96" s="43">
        <v>387</v>
      </c>
      <c r="F96" s="43">
        <v>4576</v>
      </c>
      <c r="G96" s="34">
        <f t="shared" si="6"/>
        <v>-1.1702127659574468E-2</v>
      </c>
      <c r="H96" s="34">
        <f t="shared" si="7"/>
        <v>-0.1772587361940974</v>
      </c>
      <c r="I96" s="34">
        <f t="shared" si="8"/>
        <v>1.5748031496062992E-2</v>
      </c>
      <c r="J96" s="34">
        <f t="shared" si="9"/>
        <v>5.6325023084025858E-2</v>
      </c>
    </row>
    <row r="97" spans="2:10" ht="14.25" customHeight="1" thickBot="1" x14ac:dyDescent="0.35">
      <c r="B97" s="29" t="s">
        <v>60</v>
      </c>
      <c r="C97" s="41">
        <v>2116</v>
      </c>
      <c r="D97" s="41">
        <v>5021</v>
      </c>
      <c r="E97" s="41">
        <v>361</v>
      </c>
      <c r="F97" s="41">
        <v>5143</v>
      </c>
      <c r="G97" s="33">
        <f t="shared" si="6"/>
        <v>0.11309836927932668</v>
      </c>
      <c r="H97" s="33">
        <f t="shared" si="7"/>
        <v>-6.149532710280374E-2</v>
      </c>
      <c r="I97" s="33">
        <f t="shared" si="8"/>
        <v>-8.6075949367088608E-2</v>
      </c>
      <c r="J97" s="33">
        <f t="shared" si="9"/>
        <v>3.2523589640634412E-2</v>
      </c>
    </row>
    <row r="98" spans="2:10" ht="14.25" customHeight="1" thickBot="1" x14ac:dyDescent="0.35">
      <c r="B98" s="30" t="s">
        <v>62</v>
      </c>
      <c r="C98" s="41">
        <v>1970</v>
      </c>
      <c r="D98" s="41">
        <v>5650</v>
      </c>
      <c r="E98" s="41">
        <v>397</v>
      </c>
      <c r="F98" s="41">
        <v>4874</v>
      </c>
      <c r="G98" s="33">
        <f t="shared" si="6"/>
        <v>8.3012644310060474E-2</v>
      </c>
      <c r="H98" s="33">
        <f t="shared" si="7"/>
        <v>-7.2097224503202495E-2</v>
      </c>
      <c r="I98" s="33">
        <f t="shared" si="8"/>
        <v>-3.1707317073170732E-2</v>
      </c>
      <c r="J98" s="33">
        <f t="shared" si="9"/>
        <v>3.1097947958536071E-2</v>
      </c>
    </row>
    <row r="99" spans="2:10" ht="14.25" customHeight="1" thickBot="1" x14ac:dyDescent="0.35">
      <c r="B99" s="31" t="s">
        <v>64</v>
      </c>
      <c r="C99" s="41">
        <v>1817</v>
      </c>
      <c r="D99" s="41">
        <v>4009</v>
      </c>
      <c r="E99" s="41">
        <v>334</v>
      </c>
      <c r="F99" s="41">
        <v>3969</v>
      </c>
      <c r="G99" s="33">
        <f t="shared" si="6"/>
        <v>0.1662387676508344</v>
      </c>
      <c r="H99" s="33">
        <f t="shared" si="7"/>
        <v>-0.10633080695497102</v>
      </c>
      <c r="I99" s="33">
        <f t="shared" si="8"/>
        <v>0.1360544217687075</v>
      </c>
      <c r="J99" s="33">
        <f t="shared" si="9"/>
        <v>9.6711798839458407E-2</v>
      </c>
    </row>
    <row r="100" spans="2:10" ht="14.25" customHeight="1" thickBot="1" x14ac:dyDescent="0.35">
      <c r="B100" s="32" t="s">
        <v>68</v>
      </c>
      <c r="C100" s="43">
        <v>2124</v>
      </c>
      <c r="D100" s="43">
        <v>5319</v>
      </c>
      <c r="E100" s="43">
        <v>427</v>
      </c>
      <c r="F100" s="43">
        <v>4724</v>
      </c>
      <c r="G100" s="34">
        <f t="shared" si="6"/>
        <v>0.14316469321851452</v>
      </c>
      <c r="H100" s="34">
        <f t="shared" si="7"/>
        <v>0.17055457746478872</v>
      </c>
      <c r="I100" s="34">
        <f t="shared" si="8"/>
        <v>0.10335917312661498</v>
      </c>
      <c r="J100" s="34">
        <f t="shared" si="9"/>
        <v>3.2342657342657344E-2</v>
      </c>
    </row>
    <row r="101" spans="2:10" ht="14.25" customHeight="1" thickBot="1" x14ac:dyDescent="0.35">
      <c r="B101" s="29" t="s">
        <v>71</v>
      </c>
      <c r="C101" s="41">
        <v>2541</v>
      </c>
      <c r="D101" s="41">
        <v>4599</v>
      </c>
      <c r="E101" s="41">
        <v>615</v>
      </c>
      <c r="F101" s="41">
        <v>5089</v>
      </c>
      <c r="G101" s="33">
        <f t="shared" si="6"/>
        <v>0.20085066162570889</v>
      </c>
      <c r="H101" s="33">
        <f t="shared" si="7"/>
        <v>-8.4047002589125674E-2</v>
      </c>
      <c r="I101" s="33">
        <f t="shared" si="8"/>
        <v>0.70360110803324105</v>
      </c>
      <c r="J101" s="33">
        <f t="shared" si="9"/>
        <v>-1.049970834143496E-2</v>
      </c>
    </row>
    <row r="102" spans="2:10" ht="14.25" customHeight="1" thickBot="1" x14ac:dyDescent="0.35">
      <c r="B102" s="30" t="s">
        <v>78</v>
      </c>
      <c r="C102" s="41">
        <v>2666</v>
      </c>
      <c r="D102" s="41">
        <v>4241</v>
      </c>
      <c r="E102" s="41">
        <v>694</v>
      </c>
      <c r="F102" s="41">
        <v>5319</v>
      </c>
      <c r="G102" s="33">
        <f t="shared" si="6"/>
        <v>0.35329949238578678</v>
      </c>
      <c r="H102" s="33">
        <f t="shared" si="7"/>
        <v>-0.24938053097345134</v>
      </c>
      <c r="I102" s="33">
        <f t="shared" si="8"/>
        <v>0.74811083123425692</v>
      </c>
      <c r="J102" s="33">
        <f t="shared" si="9"/>
        <v>9.1300779647107103E-2</v>
      </c>
    </row>
    <row r="103" spans="2:10" ht="14.25" customHeight="1" thickBot="1" x14ac:dyDescent="0.35">
      <c r="B103" s="31" t="s">
        <v>80</v>
      </c>
      <c r="C103" s="41">
        <v>2306</v>
      </c>
      <c r="D103" s="41">
        <v>2599</v>
      </c>
      <c r="E103" s="41">
        <v>528</v>
      </c>
      <c r="F103" s="41">
        <v>4401</v>
      </c>
      <c r="G103" s="33">
        <f t="shared" si="6"/>
        <v>0.26912493120528341</v>
      </c>
      <c r="H103" s="33">
        <f t="shared" si="7"/>
        <v>-0.35170865552506858</v>
      </c>
      <c r="I103" s="33">
        <f t="shared" si="8"/>
        <v>0.58083832335329344</v>
      </c>
      <c r="J103" s="33">
        <f t="shared" si="9"/>
        <v>0.10884353741496598</v>
      </c>
    </row>
    <row r="104" spans="2:10" ht="14.25" customHeight="1" thickBot="1" x14ac:dyDescent="0.35">
      <c r="B104" s="32" t="s">
        <v>82</v>
      </c>
      <c r="C104" s="43">
        <v>2777</v>
      </c>
      <c r="D104" s="43">
        <v>3968</v>
      </c>
      <c r="E104" s="43">
        <v>640</v>
      </c>
      <c r="F104" s="43">
        <v>6469</v>
      </c>
      <c r="G104" s="34">
        <f t="shared" si="6"/>
        <v>0.30743879472693031</v>
      </c>
      <c r="H104" s="34">
        <f t="shared" si="7"/>
        <v>-0.25399511186313217</v>
      </c>
      <c r="I104" s="34">
        <f t="shared" si="8"/>
        <v>0.49882903981264637</v>
      </c>
      <c r="J104" s="34">
        <f t="shared" si="9"/>
        <v>0.36939034716342084</v>
      </c>
    </row>
    <row r="105" spans="2:10" ht="14.25" customHeight="1" thickBot="1" x14ac:dyDescent="0.35">
      <c r="B105" s="29" t="s">
        <v>86</v>
      </c>
      <c r="C105" s="41">
        <v>3207</v>
      </c>
      <c r="D105" s="41">
        <v>3283</v>
      </c>
      <c r="E105" s="41">
        <v>639</v>
      </c>
      <c r="F105" s="41">
        <v>5476</v>
      </c>
      <c r="G105" s="33">
        <f t="shared" si="6"/>
        <v>0.26210153482880755</v>
      </c>
      <c r="H105" s="33">
        <f t="shared" si="7"/>
        <v>-0.28614916286149161</v>
      </c>
      <c r="I105" s="33">
        <f t="shared" si="8"/>
        <v>3.9024390243902439E-2</v>
      </c>
      <c r="J105" s="33">
        <f t="shared" si="9"/>
        <v>7.6046374533307134E-2</v>
      </c>
    </row>
    <row r="106" spans="2:10" ht="14.25" customHeight="1" thickBot="1" x14ac:dyDescent="0.35">
      <c r="B106" s="30" t="s">
        <v>90</v>
      </c>
      <c r="C106" s="41">
        <v>2973</v>
      </c>
      <c r="D106" s="41">
        <v>3592</v>
      </c>
      <c r="E106" s="41">
        <v>633</v>
      </c>
      <c r="F106" s="41">
        <v>6219</v>
      </c>
      <c r="G106" s="33">
        <f t="shared" si="6"/>
        <v>0.11515378844711177</v>
      </c>
      <c r="H106" s="33">
        <f t="shared" si="7"/>
        <v>-0.15302994576750767</v>
      </c>
      <c r="I106" s="33">
        <f t="shared" si="8"/>
        <v>-8.7896253602305477E-2</v>
      </c>
      <c r="J106" s="33">
        <f t="shared" si="9"/>
        <v>0.16920473773265651</v>
      </c>
    </row>
    <row r="107" spans="2:10" ht="14.25" customHeight="1" thickBot="1" x14ac:dyDescent="0.35">
      <c r="B107" s="31" t="s">
        <v>93</v>
      </c>
      <c r="C107" s="41">
        <v>2350</v>
      </c>
      <c r="D107" s="41">
        <v>2779</v>
      </c>
      <c r="E107" s="41">
        <v>491</v>
      </c>
      <c r="F107" s="41">
        <v>5628</v>
      </c>
      <c r="G107" s="33">
        <f t="shared" si="6"/>
        <v>1.9080659150043366E-2</v>
      </c>
      <c r="H107" s="33">
        <f t="shared" si="7"/>
        <v>6.9257406694882645E-2</v>
      </c>
      <c r="I107" s="33">
        <f t="shared" si="8"/>
        <v>-7.0075757575757569E-2</v>
      </c>
      <c r="J107" s="33">
        <f t="shared" si="9"/>
        <v>0.27880027266530333</v>
      </c>
    </row>
    <row r="108" spans="2:10" ht="14.25" customHeight="1" thickBot="1" x14ac:dyDescent="0.35">
      <c r="B108" s="32" t="s">
        <v>95</v>
      </c>
      <c r="C108" s="43">
        <v>2419</v>
      </c>
      <c r="D108" s="43">
        <v>3437</v>
      </c>
      <c r="E108" s="43">
        <v>628</v>
      </c>
      <c r="F108" s="43">
        <v>8742</v>
      </c>
      <c r="G108" s="34">
        <f t="shared" si="6"/>
        <v>-0.12891609650702196</v>
      </c>
      <c r="H108" s="34">
        <f t="shared" si="7"/>
        <v>-0.13382056451612903</v>
      </c>
      <c r="I108" s="34">
        <f t="shared" si="8"/>
        <v>-1.8749999999999999E-2</v>
      </c>
      <c r="J108" s="34">
        <f t="shared" si="9"/>
        <v>0.35136806307002627</v>
      </c>
    </row>
    <row r="109" spans="2:10" ht="14.25" customHeight="1" thickBot="1" x14ac:dyDescent="0.35">
      <c r="B109" s="29" t="s">
        <v>97</v>
      </c>
      <c r="C109" s="41">
        <v>2198</v>
      </c>
      <c r="D109" s="41">
        <v>3346</v>
      </c>
      <c r="E109" s="41">
        <v>487</v>
      </c>
      <c r="F109" s="41">
        <v>10696</v>
      </c>
      <c r="G109" s="33">
        <f t="shared" si="6"/>
        <v>-0.31462425943249145</v>
      </c>
      <c r="H109" s="33">
        <f t="shared" si="7"/>
        <v>1.9189765458422176E-2</v>
      </c>
      <c r="I109" s="33">
        <f t="shared" si="8"/>
        <v>-0.23787167449139279</v>
      </c>
      <c r="J109" s="44">
        <f t="shared" si="9"/>
        <v>0.9532505478451424</v>
      </c>
    </row>
    <row r="110" spans="2:10" ht="14.25" customHeight="1" thickBot="1" x14ac:dyDescent="0.35">
      <c r="B110" s="30" t="s">
        <v>104</v>
      </c>
      <c r="C110" s="41">
        <v>2133</v>
      </c>
      <c r="D110" s="41">
        <v>3419</v>
      </c>
      <c r="E110" s="41">
        <v>538</v>
      </c>
      <c r="F110" s="41">
        <v>10190</v>
      </c>
      <c r="G110" s="33">
        <f t="shared" si="6"/>
        <v>-0.28254288597376387</v>
      </c>
      <c r="H110" s="33">
        <f t="shared" si="7"/>
        <v>-4.8162583518930956E-2</v>
      </c>
      <c r="I110" s="33">
        <f t="shared" si="8"/>
        <v>-0.1500789889415482</v>
      </c>
      <c r="J110" s="33">
        <f t="shared" si="9"/>
        <v>0.63852709438816535</v>
      </c>
    </row>
    <row r="111" spans="2:10" ht="14.25" customHeight="1" thickBot="1" x14ac:dyDescent="0.35">
      <c r="B111" s="31" t="s">
        <v>107</v>
      </c>
      <c r="C111" s="41">
        <v>1843</v>
      </c>
      <c r="D111" s="41">
        <v>2459</v>
      </c>
      <c r="E111" s="41">
        <v>395</v>
      </c>
      <c r="F111" s="41">
        <v>9225</v>
      </c>
      <c r="G111" s="33">
        <f t="shared" si="6"/>
        <v>-0.21574468085106382</v>
      </c>
      <c r="H111" s="33">
        <f t="shared" si="7"/>
        <v>-0.11514933429291112</v>
      </c>
      <c r="I111" s="33">
        <f t="shared" si="8"/>
        <v>-0.1955193482688391</v>
      </c>
      <c r="J111" s="33">
        <f t="shared" si="9"/>
        <v>0.63912579957356075</v>
      </c>
    </row>
    <row r="112" spans="2:10" ht="14.25" customHeight="1" thickBot="1" x14ac:dyDescent="0.35">
      <c r="B112" s="32" t="s">
        <v>111</v>
      </c>
      <c r="C112" s="43">
        <v>1958</v>
      </c>
      <c r="D112" s="43">
        <v>2707</v>
      </c>
      <c r="E112" s="43">
        <v>361</v>
      </c>
      <c r="F112" s="43">
        <v>13158</v>
      </c>
      <c r="G112" s="34">
        <f t="shared" si="6"/>
        <v>-0.19057461761058289</v>
      </c>
      <c r="H112" s="34">
        <f t="shared" si="7"/>
        <v>-0.21239453011347106</v>
      </c>
      <c r="I112" s="34">
        <f t="shared" si="8"/>
        <v>-0.42515923566878983</v>
      </c>
      <c r="J112" s="34">
        <f t="shared" si="9"/>
        <v>0.50514756348661638</v>
      </c>
    </row>
    <row r="113" spans="2:10" ht="14.25" customHeight="1" thickBot="1" x14ac:dyDescent="0.35">
      <c r="B113" s="29" t="s">
        <v>113</v>
      </c>
      <c r="C113" s="41">
        <v>1718</v>
      </c>
      <c r="D113" s="41">
        <v>2600</v>
      </c>
      <c r="E113" s="41">
        <v>389</v>
      </c>
      <c r="F113" s="41">
        <v>14766</v>
      </c>
      <c r="G113" s="33">
        <f t="shared" si="6"/>
        <v>-0.2183803457688808</v>
      </c>
      <c r="H113" s="33">
        <f t="shared" si="7"/>
        <v>-0.22295277943813507</v>
      </c>
      <c r="I113" s="33">
        <f t="shared" si="8"/>
        <v>-0.20123203285420946</v>
      </c>
      <c r="J113" s="33">
        <f t="shared" si="9"/>
        <v>0.38051608077786087</v>
      </c>
    </row>
    <row r="114" spans="2:10" ht="13.5" customHeight="1" thickBot="1" x14ac:dyDescent="0.35">
      <c r="B114" s="30" t="s">
        <v>118</v>
      </c>
      <c r="C114" s="41">
        <v>1593</v>
      </c>
      <c r="D114" s="41">
        <v>2544</v>
      </c>
      <c r="E114" s="41">
        <v>292</v>
      </c>
      <c r="F114" s="41">
        <v>16037</v>
      </c>
      <c r="G114" s="33">
        <f t="shared" si="6"/>
        <v>-0.25316455696202533</v>
      </c>
      <c r="H114" s="33">
        <f t="shared" si="7"/>
        <v>-0.25592278443989469</v>
      </c>
      <c r="I114" s="33">
        <f t="shared" si="8"/>
        <v>-0.45724907063197023</v>
      </c>
      <c r="J114" s="33">
        <f t="shared" si="9"/>
        <v>0.57379784102060849</v>
      </c>
    </row>
    <row r="115" spans="2:10" ht="15" customHeight="1" thickBot="1" x14ac:dyDescent="0.35">
      <c r="B115" s="31" t="s">
        <v>119</v>
      </c>
      <c r="C115" s="41">
        <v>1451</v>
      </c>
      <c r="D115" s="41">
        <v>1718</v>
      </c>
      <c r="E115" s="41">
        <v>245</v>
      </c>
      <c r="F115" s="41">
        <v>14771</v>
      </c>
      <c r="G115" s="33">
        <f t="shared" si="6"/>
        <v>-0.21269669017905588</v>
      </c>
      <c r="H115" s="33">
        <f t="shared" si="7"/>
        <v>-0.3013420089467263</v>
      </c>
      <c r="I115" s="33">
        <f t="shared" si="8"/>
        <v>-0.379746835443038</v>
      </c>
      <c r="J115" s="33">
        <f t="shared" si="9"/>
        <v>0.60119241192411921</v>
      </c>
    </row>
    <row r="116" spans="2:10" ht="15" customHeight="1" thickBot="1" x14ac:dyDescent="0.35">
      <c r="B116" s="32" t="s">
        <v>121</v>
      </c>
      <c r="C116" s="43">
        <v>1526</v>
      </c>
      <c r="D116" s="43">
        <v>2304</v>
      </c>
      <c r="E116" s="43">
        <v>234</v>
      </c>
      <c r="F116" s="43">
        <v>12052</v>
      </c>
      <c r="G116" s="34">
        <f t="shared" si="6"/>
        <v>-0.22063329928498468</v>
      </c>
      <c r="H116" s="34">
        <f t="shared" si="7"/>
        <v>-0.14887329146656816</v>
      </c>
      <c r="I116" s="34">
        <f t="shared" si="8"/>
        <v>-0.35180055401662053</v>
      </c>
      <c r="J116" s="34">
        <f t="shared" si="9"/>
        <v>-8.4055327557379544E-2</v>
      </c>
    </row>
    <row r="117" spans="2:10" ht="15" customHeight="1" thickBot="1" x14ac:dyDescent="0.35">
      <c r="B117" s="29" t="s">
        <v>122</v>
      </c>
      <c r="C117" s="41">
        <v>1689</v>
      </c>
      <c r="D117" s="41">
        <v>2033</v>
      </c>
      <c r="E117" s="41">
        <v>232</v>
      </c>
      <c r="F117" s="41">
        <v>8105</v>
      </c>
      <c r="G117" s="33">
        <f t="shared" si="6"/>
        <v>-1.6880093131548313E-2</v>
      </c>
      <c r="H117" s="33">
        <f t="shared" si="7"/>
        <v>-0.21807692307692308</v>
      </c>
      <c r="I117" s="33">
        <f t="shared" si="8"/>
        <v>-0.40359897172236503</v>
      </c>
      <c r="J117" s="33">
        <f t="shared" si="9"/>
        <v>-0.45110388730868212</v>
      </c>
    </row>
    <row r="118" spans="2:10" ht="15" customHeight="1" thickBot="1" x14ac:dyDescent="0.35">
      <c r="B118" s="30" t="s">
        <v>124</v>
      </c>
      <c r="C118" s="41">
        <v>1847</v>
      </c>
      <c r="D118" s="41">
        <v>2137</v>
      </c>
      <c r="E118" s="41">
        <v>197</v>
      </c>
      <c r="F118" s="41">
        <v>9412</v>
      </c>
      <c r="G118" s="33">
        <f t="shared" si="6"/>
        <v>0.15944758317639673</v>
      </c>
      <c r="H118" s="33">
        <f t="shared" si="7"/>
        <v>-0.15998427672955975</v>
      </c>
      <c r="I118" s="33">
        <f t="shared" si="8"/>
        <v>-0.32534246575342468</v>
      </c>
      <c r="J118" s="33">
        <f t="shared" si="9"/>
        <v>-0.41310718962399451</v>
      </c>
    </row>
    <row r="119" spans="2:10" ht="15" customHeight="1" thickBot="1" x14ac:dyDescent="0.35">
      <c r="B119" s="31" t="s">
        <v>126</v>
      </c>
      <c r="C119" s="41">
        <v>1593</v>
      </c>
      <c r="D119" s="41">
        <v>1314</v>
      </c>
      <c r="E119" s="41">
        <v>156</v>
      </c>
      <c r="F119" s="41">
        <v>7826</v>
      </c>
      <c r="G119" s="33">
        <f t="shared" si="6"/>
        <v>9.7863542384562366E-2</v>
      </c>
      <c r="H119" s="33">
        <f t="shared" si="7"/>
        <v>-0.23515715948777649</v>
      </c>
      <c r="I119" s="33">
        <f t="shared" si="8"/>
        <v>-0.36326530612244901</v>
      </c>
      <c r="J119" s="33">
        <f t="shared" si="9"/>
        <v>-0.47017805158757026</v>
      </c>
    </row>
    <row r="120" spans="2:10" ht="15" customHeight="1" thickBot="1" x14ac:dyDescent="0.35">
      <c r="B120" s="32" t="s">
        <v>127</v>
      </c>
      <c r="C120" s="43">
        <v>1911</v>
      </c>
      <c r="D120" s="43">
        <v>1619</v>
      </c>
      <c r="E120" s="43">
        <v>158</v>
      </c>
      <c r="F120" s="43">
        <v>9287</v>
      </c>
      <c r="G120" s="34">
        <f t="shared" si="6"/>
        <v>0.25229357798165136</v>
      </c>
      <c r="H120" s="34">
        <f t="shared" si="7"/>
        <v>-0.29730902777777779</v>
      </c>
      <c r="I120" s="34">
        <f t="shared" si="8"/>
        <v>-0.3247863247863248</v>
      </c>
      <c r="J120" s="34">
        <f t="shared" si="9"/>
        <v>-0.22942250248921342</v>
      </c>
    </row>
    <row r="121" spans="2:10" ht="15" customHeight="1" thickBot="1" x14ac:dyDescent="0.35">
      <c r="B121" s="29" t="s">
        <v>129</v>
      </c>
      <c r="C121" s="41">
        <v>1937</v>
      </c>
      <c r="D121" s="41">
        <v>1780</v>
      </c>
      <c r="E121" s="41">
        <v>217</v>
      </c>
      <c r="F121" s="41">
        <v>10847</v>
      </c>
      <c r="G121" s="33">
        <v>0.14683244523386618</v>
      </c>
      <c r="H121" s="33">
        <v>-0.12444663059517953</v>
      </c>
      <c r="I121" s="33">
        <v>-6.4655172413793108E-2</v>
      </c>
      <c r="J121" s="33">
        <v>0.33830968537939543</v>
      </c>
    </row>
    <row r="122" spans="2:10" ht="15" customHeight="1" thickBot="1" x14ac:dyDescent="0.35">
      <c r="B122" s="30" t="s">
        <v>130</v>
      </c>
      <c r="C122" s="41">
        <v>2001</v>
      </c>
      <c r="D122" s="41">
        <v>1580</v>
      </c>
      <c r="E122" s="41">
        <v>192</v>
      </c>
      <c r="F122" s="41">
        <v>10299</v>
      </c>
      <c r="G122" s="33">
        <v>8.337845154304277E-2</v>
      </c>
      <c r="H122" s="33">
        <v>-0.26064576509124943</v>
      </c>
      <c r="I122" s="33">
        <v>-2.5380710659898477E-2</v>
      </c>
      <c r="J122" s="33">
        <v>9.4241393965150869E-2</v>
      </c>
    </row>
    <row r="123" spans="2:10" ht="15" customHeight="1" thickBot="1" x14ac:dyDescent="0.35">
      <c r="B123" s="31" t="s">
        <v>131</v>
      </c>
      <c r="C123" s="41">
        <v>1645</v>
      </c>
      <c r="D123" s="41">
        <v>1117</v>
      </c>
      <c r="E123" s="41">
        <v>246</v>
      </c>
      <c r="F123" s="41">
        <v>9305</v>
      </c>
      <c r="G123" s="33">
        <v>3.2642812303829254E-2</v>
      </c>
      <c r="H123" s="33">
        <v>-0.14992389649923896</v>
      </c>
      <c r="I123" s="33">
        <v>0.57692307692307687</v>
      </c>
      <c r="J123" s="33">
        <v>0.18898543317147967</v>
      </c>
    </row>
    <row r="124" spans="2:10" ht="15" customHeight="1" thickBot="1" x14ac:dyDescent="0.35">
      <c r="B124" s="32" t="s">
        <v>132</v>
      </c>
      <c r="C124" s="43">
        <v>2011</v>
      </c>
      <c r="D124" s="43">
        <v>1323</v>
      </c>
      <c r="E124" s="43">
        <v>190</v>
      </c>
      <c r="F124" s="43">
        <v>12276</v>
      </c>
      <c r="G124" s="34">
        <v>5.2328623757195186E-2</v>
      </c>
      <c r="H124" s="34">
        <v>-0.18282890673255095</v>
      </c>
      <c r="I124" s="34">
        <v>0.20253164556962025</v>
      </c>
      <c r="J124" s="34">
        <v>0.32184774415850115</v>
      </c>
    </row>
    <row r="125" spans="2:10" ht="15" customHeight="1" thickBot="1" x14ac:dyDescent="0.35">
      <c r="B125" s="29" t="s">
        <v>133</v>
      </c>
      <c r="C125" s="41">
        <v>2162</v>
      </c>
      <c r="D125" s="41">
        <v>1377</v>
      </c>
      <c r="E125" s="41">
        <v>389</v>
      </c>
      <c r="F125" s="41">
        <v>13875</v>
      </c>
      <c r="G125" s="33">
        <v>0.11615900877645845</v>
      </c>
      <c r="H125" s="33">
        <v>-0.22640449438202248</v>
      </c>
      <c r="I125" s="33">
        <v>0.79262672811059909</v>
      </c>
      <c r="J125" s="33">
        <v>0.27915552687378997</v>
      </c>
    </row>
    <row r="126" spans="2:10" ht="15" customHeight="1" thickBot="1" x14ac:dyDescent="0.35">
      <c r="B126" s="30" t="s">
        <v>134</v>
      </c>
      <c r="C126" s="41">
        <v>2410</v>
      </c>
      <c r="D126" s="41">
        <v>1321</v>
      </c>
      <c r="E126" s="41">
        <v>179</v>
      </c>
      <c r="F126" s="41">
        <v>15660</v>
      </c>
      <c r="G126" s="33">
        <v>0.20439780109945027</v>
      </c>
      <c r="H126" s="33">
        <v>-0.16392405063291141</v>
      </c>
      <c r="I126" s="33">
        <v>-6.7708333333333329E-2</v>
      </c>
      <c r="J126" s="33">
        <v>0.52053597436644339</v>
      </c>
    </row>
    <row r="127" spans="2:10" ht="15" customHeight="1" thickBot="1" x14ac:dyDescent="0.35">
      <c r="B127" s="31" t="s">
        <v>135</v>
      </c>
      <c r="C127" s="41">
        <v>1953</v>
      </c>
      <c r="D127" s="41">
        <v>848</v>
      </c>
      <c r="E127" s="41">
        <v>189</v>
      </c>
      <c r="F127" s="41">
        <v>14718</v>
      </c>
      <c r="G127" s="33">
        <v>0.18723404255319148</v>
      </c>
      <c r="H127" s="33">
        <v>-0.24082363473589974</v>
      </c>
      <c r="I127" s="33">
        <v>-0.23170731707317074</v>
      </c>
      <c r="J127" s="33">
        <v>0.58173025255239119</v>
      </c>
    </row>
    <row r="128" spans="2:10" ht="15" customHeight="1" thickBot="1" x14ac:dyDescent="0.35">
      <c r="B128" s="32" t="s">
        <v>144</v>
      </c>
      <c r="C128" s="43">
        <v>2590</v>
      </c>
      <c r="D128" s="43">
        <v>1296</v>
      </c>
      <c r="E128" s="43">
        <v>159</v>
      </c>
      <c r="F128" s="43">
        <v>20326</v>
      </c>
      <c r="G128" s="34">
        <v>0.28791645947289907</v>
      </c>
      <c r="H128" s="34">
        <v>-2.0408163265306121E-2</v>
      </c>
      <c r="I128" s="34">
        <v>-0.16315789473684211</v>
      </c>
      <c r="J128" s="34">
        <v>0.65575105897686548</v>
      </c>
    </row>
    <row r="129" spans="2:10" ht="15" customHeight="1" thickBot="1" x14ac:dyDescent="0.35">
      <c r="B129" s="35" t="s">
        <v>146</v>
      </c>
      <c r="C129" s="99">
        <v>2796</v>
      </c>
      <c r="D129" s="99">
        <v>1255</v>
      </c>
      <c r="E129" s="99">
        <v>202</v>
      </c>
      <c r="F129" s="99">
        <v>24253</v>
      </c>
      <c r="G129" s="33">
        <v>0.29324699352451433</v>
      </c>
      <c r="H129" s="33">
        <v>-8.8598402323892517E-2</v>
      </c>
      <c r="I129" s="33">
        <v>-0.48071979434447298</v>
      </c>
      <c r="J129" s="33">
        <v>0.74796396396396392</v>
      </c>
    </row>
    <row r="130" spans="2:10" ht="15" customHeight="1" thickBot="1" x14ac:dyDescent="0.35">
      <c r="B130" s="35" t="s">
        <v>147</v>
      </c>
      <c r="C130" s="99">
        <v>2982</v>
      </c>
      <c r="D130" s="99">
        <v>1228</v>
      </c>
      <c r="E130" s="99">
        <v>186</v>
      </c>
      <c r="F130" s="99">
        <v>22041</v>
      </c>
      <c r="G130" s="33">
        <v>0.23734439834024895</v>
      </c>
      <c r="H130" s="33">
        <v>-7.0401211203633615E-2</v>
      </c>
      <c r="I130" s="33">
        <v>3.9106145251396648E-2</v>
      </c>
      <c r="J130" s="33">
        <v>0.40747126436781611</v>
      </c>
    </row>
    <row r="131" spans="2:10" ht="15" customHeight="1" thickBot="1" x14ac:dyDescent="0.35">
      <c r="B131" s="35" t="s">
        <v>149</v>
      </c>
      <c r="C131" s="99">
        <v>2719</v>
      </c>
      <c r="D131" s="99">
        <v>908</v>
      </c>
      <c r="E131" s="99">
        <v>155</v>
      </c>
      <c r="F131" s="99">
        <v>21650</v>
      </c>
      <c r="G131" s="33">
        <v>0.39221710189452125</v>
      </c>
      <c r="H131" s="33">
        <v>7.0754716981132074E-2</v>
      </c>
      <c r="I131" s="33">
        <v>-0.17989417989417988</v>
      </c>
      <c r="J131" s="33">
        <v>0.47098790596548445</v>
      </c>
    </row>
    <row r="132" spans="2:10" ht="15" customHeight="1" thickBot="1" x14ac:dyDescent="0.35">
      <c r="B132" s="32" t="s">
        <v>150</v>
      </c>
      <c r="C132" s="43">
        <v>3534</v>
      </c>
      <c r="D132" s="43">
        <v>1167</v>
      </c>
      <c r="E132" s="43">
        <v>140</v>
      </c>
      <c r="F132" s="43">
        <v>28858</v>
      </c>
      <c r="G132" s="34">
        <v>0.36447876447876448</v>
      </c>
      <c r="H132" s="34">
        <v>-9.9537037037037035E-2</v>
      </c>
      <c r="I132" s="34">
        <v>-0.11949685534591195</v>
      </c>
      <c r="J132" s="34">
        <v>0.41975794548853684</v>
      </c>
    </row>
    <row r="133" spans="2:10" ht="15" customHeight="1" thickBot="1" x14ac:dyDescent="0.35">
      <c r="B133" s="35" t="s">
        <v>155</v>
      </c>
      <c r="C133" s="99">
        <v>3274</v>
      </c>
      <c r="D133" s="99">
        <v>1088</v>
      </c>
      <c r="E133" s="99">
        <v>315</v>
      </c>
      <c r="F133" s="99">
        <v>24825</v>
      </c>
      <c r="G133" s="33">
        <v>0.17095851216022889</v>
      </c>
      <c r="H133" s="33">
        <v>-0.13306772908366535</v>
      </c>
      <c r="I133" s="33">
        <v>0.55940594059405946</v>
      </c>
      <c r="J133" s="33">
        <v>2.3584711169752196E-2</v>
      </c>
    </row>
    <row r="134" spans="2:10" ht="15" customHeight="1" thickBot="1" x14ac:dyDescent="0.35">
      <c r="B134" s="35" t="s">
        <v>156</v>
      </c>
      <c r="C134" s="99">
        <v>2305</v>
      </c>
      <c r="D134" s="99">
        <v>671</v>
      </c>
      <c r="E134" s="99">
        <v>149</v>
      </c>
      <c r="F134" s="99">
        <v>13516</v>
      </c>
      <c r="G134" s="33">
        <v>-0.22702883970489604</v>
      </c>
      <c r="H134" s="33">
        <v>-0.45358306188925079</v>
      </c>
      <c r="I134" s="33">
        <v>-0.19892473118279569</v>
      </c>
      <c r="J134" s="33">
        <v>-0.38677918424753865</v>
      </c>
    </row>
    <row r="135" spans="2:10" ht="15" customHeight="1" thickBot="1" x14ac:dyDescent="0.35">
      <c r="B135" s="35" t="s">
        <v>157</v>
      </c>
      <c r="C135" s="99">
        <v>3649</v>
      </c>
      <c r="D135" s="99">
        <v>1005</v>
      </c>
      <c r="E135" s="99">
        <v>151</v>
      </c>
      <c r="F135" s="99">
        <v>15237</v>
      </c>
      <c r="G135" s="33">
        <v>0.34203751379183522</v>
      </c>
      <c r="H135" s="33">
        <v>0.10682819383259912</v>
      </c>
      <c r="I135" s="33">
        <v>-2.5806451612903226E-2</v>
      </c>
      <c r="J135" s="33">
        <v>-0.29621247113163973</v>
      </c>
    </row>
    <row r="136" spans="2:10" ht="15" customHeight="1" thickBot="1" x14ac:dyDescent="0.35">
      <c r="B136" s="32" t="s">
        <v>158</v>
      </c>
      <c r="C136" s="43">
        <v>4513</v>
      </c>
      <c r="D136" s="43">
        <v>1259</v>
      </c>
      <c r="E136" s="43">
        <v>239</v>
      </c>
      <c r="F136" s="43">
        <v>17156</v>
      </c>
      <c r="G136" s="34">
        <v>0.27702320316921336</v>
      </c>
      <c r="H136" s="34">
        <v>7.8834618680377042E-2</v>
      </c>
      <c r="I136" s="34">
        <v>0.70714285714285718</v>
      </c>
      <c r="J136" s="34">
        <v>-0.40550280684732137</v>
      </c>
    </row>
    <row r="137" spans="2:10" ht="15" customHeight="1" thickBot="1" x14ac:dyDescent="0.35">
      <c r="B137" s="35" t="s">
        <v>160</v>
      </c>
      <c r="C137" s="99">
        <v>4925</v>
      </c>
      <c r="D137" s="99">
        <v>1073</v>
      </c>
      <c r="E137" s="99">
        <v>205</v>
      </c>
      <c r="F137" s="99">
        <v>14277</v>
      </c>
      <c r="G137" s="33">
        <v>0.5042761148442273</v>
      </c>
      <c r="H137" s="33">
        <v>-1.3786764705882353E-2</v>
      </c>
      <c r="I137" s="33">
        <v>-0.34920634920634919</v>
      </c>
      <c r="J137" s="33">
        <v>-0.42449144008056394</v>
      </c>
    </row>
    <row r="138" spans="2:10" ht="15" customHeight="1" thickBot="1" x14ac:dyDescent="0.35">
      <c r="B138" s="35" t="s">
        <v>217</v>
      </c>
      <c r="C138" s="99">
        <v>5017</v>
      </c>
      <c r="D138" s="99">
        <v>1342</v>
      </c>
      <c r="E138" s="99">
        <v>220</v>
      </c>
      <c r="F138" s="99">
        <v>15362</v>
      </c>
      <c r="G138" s="33">
        <v>1.177</v>
      </c>
      <c r="H138" s="33">
        <v>1</v>
      </c>
      <c r="I138" s="33">
        <v>0.47699999999999998</v>
      </c>
      <c r="J138" s="33">
        <v>0.13700000000000001</v>
      </c>
    </row>
    <row r="139" spans="2:10" ht="15" customHeight="1" thickBot="1" x14ac:dyDescent="0.35">
      <c r="B139" s="35" t="s">
        <v>224</v>
      </c>
      <c r="C139" s="99">
        <v>4101</v>
      </c>
      <c r="D139" s="99">
        <v>941</v>
      </c>
      <c r="E139" s="99">
        <v>185</v>
      </c>
      <c r="F139" s="99">
        <v>12469</v>
      </c>
      <c r="G139" s="33">
        <v>0.124</v>
      </c>
      <c r="H139" s="33">
        <v>-6.4000000000000001E-2</v>
      </c>
      <c r="I139" s="33">
        <v>0.22500000000000001</v>
      </c>
      <c r="J139" s="33">
        <v>-0.182</v>
      </c>
    </row>
    <row r="140" spans="2:10" ht="15" customHeight="1" thickBot="1" x14ac:dyDescent="0.35">
      <c r="B140" s="32" t="s">
        <v>225</v>
      </c>
      <c r="C140" s="43">
        <v>4849</v>
      </c>
      <c r="D140" s="43">
        <v>1171</v>
      </c>
      <c r="E140" s="43">
        <v>208</v>
      </c>
      <c r="F140" s="43">
        <v>15027</v>
      </c>
      <c r="G140" s="34">
        <v>7.3999999999999996E-2</v>
      </c>
      <c r="H140" s="34">
        <v>-7.0000000000000007E-2</v>
      </c>
      <c r="I140" s="34">
        <v>-0.13</v>
      </c>
      <c r="J140" s="34">
        <v>-0.124</v>
      </c>
    </row>
    <row r="141" spans="2:10" ht="15" customHeight="1" thickBot="1" x14ac:dyDescent="0.35">
      <c r="B141" s="35" t="s">
        <v>226</v>
      </c>
      <c r="C141" s="99">
        <v>5312</v>
      </c>
      <c r="D141" s="99">
        <v>1043</v>
      </c>
      <c r="E141" s="99">
        <v>166</v>
      </c>
      <c r="F141" s="99">
        <v>15522</v>
      </c>
      <c r="G141" s="33">
        <f>+'Total concursos TSJ'!C45</f>
        <v>0.41133533705452985</v>
      </c>
      <c r="H141" s="33">
        <f t="shared" ref="H141:J144" si="10">+(D141-D137)/D137</f>
        <v>-2.7958993476234855E-2</v>
      </c>
      <c r="I141" s="33">
        <f t="shared" si="10"/>
        <v>-0.19024390243902439</v>
      </c>
      <c r="J141" s="33">
        <f t="shared" si="10"/>
        <v>8.7203193948308472E-2</v>
      </c>
    </row>
    <row r="142" spans="2:10" ht="15" customHeight="1" thickBot="1" x14ac:dyDescent="0.35">
      <c r="B142" s="35" t="s">
        <v>227</v>
      </c>
      <c r="C142" s="99">
        <v>5798</v>
      </c>
      <c r="D142" s="99">
        <v>1152</v>
      </c>
      <c r="E142" s="99">
        <v>160</v>
      </c>
      <c r="F142" s="99">
        <v>15914</v>
      </c>
      <c r="G142" s="33">
        <v>0.15567071955351805</v>
      </c>
      <c r="H142" s="33">
        <f t="shared" si="10"/>
        <v>-0.14157973174366617</v>
      </c>
      <c r="I142" s="33">
        <f t="shared" si="10"/>
        <v>-0.27272727272727271</v>
      </c>
      <c r="J142" s="33">
        <f t="shared" si="10"/>
        <v>3.5932821247233432E-2</v>
      </c>
    </row>
    <row r="143" spans="2:10" ht="15" customHeight="1" thickBot="1" x14ac:dyDescent="0.35">
      <c r="B143" s="35" t="s">
        <v>228</v>
      </c>
      <c r="C143" s="99">
        <v>7225</v>
      </c>
      <c r="D143" s="99">
        <v>859</v>
      </c>
      <c r="E143" s="99">
        <v>119</v>
      </c>
      <c r="F143" s="99">
        <v>11836</v>
      </c>
      <c r="G143" s="33">
        <v>0.76176542306754447</v>
      </c>
      <c r="H143" s="33">
        <f t="shared" si="10"/>
        <v>-8.7141339001062704E-2</v>
      </c>
      <c r="I143" s="33">
        <f>+(E143-E139)/E139</f>
        <v>-0.35675675675675678</v>
      </c>
      <c r="J143" s="33">
        <f t="shared" si="10"/>
        <v>-5.076589943058786E-2</v>
      </c>
    </row>
    <row r="144" spans="2:10" ht="15" customHeight="1" thickBot="1" x14ac:dyDescent="0.35">
      <c r="B144" s="32" t="s">
        <v>232</v>
      </c>
      <c r="C144" s="43">
        <f>+'Total concursos TSJ'!F23</f>
        <v>11791</v>
      </c>
      <c r="D144" s="43">
        <v>1069</v>
      </c>
      <c r="E144" s="43">
        <v>128</v>
      </c>
      <c r="F144" s="43">
        <v>9590</v>
      </c>
      <c r="G144" s="34">
        <v>0.91730253660548566</v>
      </c>
      <c r="H144" s="34">
        <f t="shared" si="10"/>
        <v>-8.7105038428693424E-2</v>
      </c>
      <c r="I144" s="34">
        <f>+(E144-E140)/E140</f>
        <v>-0.38461538461538464</v>
      </c>
      <c r="J144" s="34">
        <f t="shared" si="10"/>
        <v>-0.36181539894855924</v>
      </c>
    </row>
    <row r="145" spans="2:12" ht="15" customHeight="1" thickBot="1" x14ac:dyDescent="0.35">
      <c r="B145" s="35" t="s">
        <v>237</v>
      </c>
      <c r="C145" s="99">
        <v>9316</v>
      </c>
      <c r="D145" s="99">
        <v>852</v>
      </c>
      <c r="E145" s="99">
        <v>123</v>
      </c>
      <c r="F145" s="99">
        <v>5712</v>
      </c>
      <c r="G145" s="33">
        <v>0.7537650602409639</v>
      </c>
      <c r="H145" s="33">
        <v>-0.18312559923298177</v>
      </c>
      <c r="I145" s="33">
        <v>-0.25903614457831325</v>
      </c>
      <c r="J145" s="33">
        <v>-0.63200618477000392</v>
      </c>
    </row>
    <row r="146" spans="2:12" ht="15" customHeight="1" thickBot="1" x14ac:dyDescent="0.35">
      <c r="B146" s="35" t="s">
        <v>240</v>
      </c>
      <c r="C146" s="99">
        <v>12006</v>
      </c>
      <c r="D146" s="99">
        <v>1218</v>
      </c>
      <c r="E146" s="99">
        <v>121</v>
      </c>
      <c r="F146" s="99">
        <v>8337</v>
      </c>
      <c r="G146" s="33">
        <v>1.0707140393239047</v>
      </c>
      <c r="H146" s="33">
        <v>5.7291666666666664E-2</v>
      </c>
      <c r="I146" s="33">
        <v>-0.24374999999999999</v>
      </c>
      <c r="J146" s="33">
        <v>-0.47612165388965688</v>
      </c>
    </row>
    <row r="147" spans="2:12" ht="15" customHeight="1" thickBot="1" x14ac:dyDescent="0.35">
      <c r="B147" s="35" t="s">
        <v>241</v>
      </c>
      <c r="C147" s="99">
        <v>9330</v>
      </c>
      <c r="D147" s="99">
        <v>914</v>
      </c>
      <c r="E147" s="99">
        <v>132</v>
      </c>
      <c r="F147" s="99">
        <v>5975</v>
      </c>
      <c r="G147" s="33">
        <v>0.29134948096885815</v>
      </c>
      <c r="H147" s="33">
        <v>6.4027939464493602E-2</v>
      </c>
      <c r="I147" s="33">
        <v>0.1092436974789916</v>
      </c>
      <c r="J147" s="33">
        <v>-0.49518418384589391</v>
      </c>
    </row>
    <row r="148" spans="2:12" ht="15" customHeight="1" thickBot="1" x14ac:dyDescent="0.35">
      <c r="B148" s="32" t="s">
        <v>256</v>
      </c>
      <c r="C148" s="43">
        <v>11791</v>
      </c>
      <c r="D148" s="43">
        <v>1516</v>
      </c>
      <c r="E148" s="43">
        <v>153</v>
      </c>
      <c r="F148" s="43">
        <v>7405</v>
      </c>
      <c r="G148" s="34">
        <v>0.25223024638912489</v>
      </c>
      <c r="H148" s="34">
        <v>0.41814780168381666</v>
      </c>
      <c r="I148" s="34">
        <v>0.1953125</v>
      </c>
      <c r="J148" s="34">
        <v>-0.2278415015641293</v>
      </c>
    </row>
    <row r="149" spans="2:12" ht="15" customHeight="1" thickBot="1" x14ac:dyDescent="0.35">
      <c r="B149" s="35" t="s">
        <v>257</v>
      </c>
      <c r="C149" s="99">
        <v>13148</v>
      </c>
      <c r="D149" s="99">
        <v>1655</v>
      </c>
      <c r="E149" s="99">
        <v>149</v>
      </c>
      <c r="F149" s="99">
        <v>6241</v>
      </c>
      <c r="G149" s="33">
        <f t="shared" ref="G149:J150" si="11">+(C149-C145)/C145</f>
        <v>0.41133533705452985</v>
      </c>
      <c r="H149" s="33">
        <f t="shared" si="11"/>
        <v>0.94248826291079812</v>
      </c>
      <c r="I149" s="33">
        <f t="shared" si="11"/>
        <v>0.21138211382113822</v>
      </c>
      <c r="J149" s="33">
        <f t="shared" si="11"/>
        <v>9.2612044817927175E-2</v>
      </c>
    </row>
    <row r="150" spans="2:12" ht="15" customHeight="1" thickBot="1" x14ac:dyDescent="0.35">
      <c r="B150" s="35" t="s">
        <v>263</v>
      </c>
      <c r="C150" s="99">
        <f>+'Total concursos TSJ'!H23</f>
        <v>15227</v>
      </c>
      <c r="D150" s="99">
        <v>1761</v>
      </c>
      <c r="E150" s="99">
        <v>167</v>
      </c>
      <c r="F150" s="99">
        <v>7863</v>
      </c>
      <c r="G150" s="33">
        <f t="shared" si="11"/>
        <v>0.26828252540396469</v>
      </c>
      <c r="H150" s="33">
        <f t="shared" si="11"/>
        <v>0.44581280788177341</v>
      </c>
      <c r="I150" s="33">
        <f t="shared" si="11"/>
        <v>0.38016528925619836</v>
      </c>
      <c r="J150" s="33">
        <f t="shared" si="11"/>
        <v>-5.6854983807124865E-2</v>
      </c>
    </row>
    <row r="151" spans="2:12" ht="15" customHeight="1" x14ac:dyDescent="0.3">
      <c r="B151" s="35" t="s">
        <v>267</v>
      </c>
      <c r="C151" s="99">
        <v>12675</v>
      </c>
      <c r="D151" s="99">
        <v>1111</v>
      </c>
      <c r="E151" s="99">
        <v>106</v>
      </c>
      <c r="F151" s="99">
        <v>6338</v>
      </c>
      <c r="G151" s="98">
        <v>0.35852090032154343</v>
      </c>
      <c r="H151" s="98">
        <v>0.21553610503282275</v>
      </c>
      <c r="I151" s="98">
        <v>-0.19696969696969696</v>
      </c>
      <c r="J151" s="98">
        <v>6.0753138075313809E-2</v>
      </c>
    </row>
    <row r="152" spans="2:12" ht="15" customHeight="1" thickBot="1" x14ac:dyDescent="0.35">
      <c r="B152" s="32" t="s">
        <v>271</v>
      </c>
      <c r="C152" s="43">
        <v>16457</v>
      </c>
      <c r="D152" s="43">
        <v>1574</v>
      </c>
      <c r="E152" s="43">
        <v>180</v>
      </c>
      <c r="F152" s="43">
        <v>8746</v>
      </c>
      <c r="G152" s="34">
        <v>0.39572555338817744</v>
      </c>
      <c r="H152" s="34">
        <v>3.825857519788918E-2</v>
      </c>
      <c r="I152" s="34">
        <v>0.17647058823529413</v>
      </c>
      <c r="J152" s="34">
        <v>0.1810938555030385</v>
      </c>
    </row>
    <row r="153" spans="2:12" ht="25.5" customHeight="1" x14ac:dyDescent="0.3">
      <c r="C153" s="18"/>
      <c r="D153" s="18"/>
      <c r="E153" s="18"/>
      <c r="G153" s="13"/>
      <c r="H153" s="13"/>
      <c r="I153" s="13"/>
      <c r="J153" s="13"/>
      <c r="K153" s="13"/>
      <c r="L153" s="13"/>
    </row>
    <row r="154" spans="2:12" ht="48" customHeight="1" x14ac:dyDescent="0.3">
      <c r="B154" s="10"/>
      <c r="C154" s="19"/>
      <c r="D154" s="19"/>
      <c r="E154" s="19"/>
      <c r="F154" s="20"/>
      <c r="G154" s="19"/>
      <c r="H154" s="13"/>
      <c r="I154" s="13"/>
      <c r="J154" s="13"/>
      <c r="K154" s="13"/>
      <c r="L154" s="13"/>
    </row>
    <row r="156" spans="2:12" ht="54.9" customHeight="1" x14ac:dyDescent="0.3">
      <c r="C156" s="39" t="s">
        <v>12</v>
      </c>
      <c r="D156" s="39" t="s">
        <v>41</v>
      </c>
      <c r="E156" s="39" t="s">
        <v>261</v>
      </c>
      <c r="F156" s="39" t="s">
        <v>13</v>
      </c>
      <c r="G156" s="39" t="s">
        <v>42</v>
      </c>
      <c r="H156" s="39" t="s">
        <v>223</v>
      </c>
    </row>
    <row r="157" spans="2:12" ht="14.25" customHeight="1" thickBot="1" x14ac:dyDescent="0.35">
      <c r="B157" s="35" t="s">
        <v>0</v>
      </c>
      <c r="C157" s="40">
        <v>5688</v>
      </c>
      <c r="D157" s="40">
        <v>117595</v>
      </c>
      <c r="E157" s="40"/>
      <c r="F157" s="36">
        <v>0.19596299411269974</v>
      </c>
      <c r="G157" s="36">
        <v>0.19596299411269974</v>
      </c>
      <c r="H157" s="36"/>
    </row>
    <row r="158" spans="2:12" ht="14.25" customHeight="1" thickBot="1" x14ac:dyDescent="0.35">
      <c r="B158" s="30" t="s">
        <v>1</v>
      </c>
      <c r="C158" s="41">
        <v>5935</v>
      </c>
      <c r="D158" s="41">
        <v>105562</v>
      </c>
      <c r="E158" s="41"/>
      <c r="F158" s="33">
        <v>0.2964176496286588</v>
      </c>
      <c r="G158" s="33">
        <v>0.2964176496286588</v>
      </c>
      <c r="H158" s="33"/>
    </row>
    <row r="159" spans="2:12" ht="14.25" customHeight="1" thickBot="1" x14ac:dyDescent="0.35">
      <c r="B159" s="31" t="s">
        <v>2</v>
      </c>
      <c r="C159" s="41">
        <v>5484</v>
      </c>
      <c r="D159" s="41">
        <v>82411</v>
      </c>
      <c r="E159" s="41"/>
      <c r="F159" s="33">
        <v>0.60491659350307292</v>
      </c>
      <c r="G159" s="33">
        <v>0.60491659350307292</v>
      </c>
      <c r="H159" s="33"/>
    </row>
    <row r="160" spans="2:12" ht="14.25" customHeight="1" thickBot="1" x14ac:dyDescent="0.35">
      <c r="B160" s="32" t="s">
        <v>3</v>
      </c>
      <c r="C160" s="43">
        <v>8836</v>
      </c>
      <c r="D160" s="43">
        <v>115031</v>
      </c>
      <c r="E160" s="43"/>
      <c r="F160" s="34">
        <v>0.81400123177992201</v>
      </c>
      <c r="G160" s="34">
        <v>0.81400123177992201</v>
      </c>
      <c r="H160" s="34"/>
    </row>
    <row r="161" spans="2:11" ht="14.25" customHeight="1" thickBot="1" x14ac:dyDescent="0.35">
      <c r="B161" s="35" t="s">
        <v>4</v>
      </c>
      <c r="C161" s="41">
        <v>11050</v>
      </c>
      <c r="D161" s="41">
        <v>121829</v>
      </c>
      <c r="E161" s="41"/>
      <c r="F161" s="33">
        <f t="shared" ref="F161:F196" si="12">+(C161-C157)/C157</f>
        <v>0.94268635724331928</v>
      </c>
      <c r="G161" s="33">
        <f t="shared" ref="G161:G196" si="13">+(D161-D157)/D157</f>
        <v>3.6004932182490755E-2</v>
      </c>
      <c r="H161" s="33"/>
    </row>
    <row r="162" spans="2:11" ht="14.25" customHeight="1" thickBot="1" x14ac:dyDescent="0.35">
      <c r="B162" s="30" t="s">
        <v>5</v>
      </c>
      <c r="C162" s="41">
        <v>12938</v>
      </c>
      <c r="D162" s="41">
        <v>168029</v>
      </c>
      <c r="E162" s="41"/>
      <c r="F162" s="33">
        <f t="shared" si="12"/>
        <v>1.179949452401011</v>
      </c>
      <c r="G162" s="33">
        <f t="shared" si="13"/>
        <v>0.59175650328716778</v>
      </c>
      <c r="H162" s="33"/>
    </row>
    <row r="163" spans="2:11" ht="14.25" customHeight="1" thickBot="1" x14ac:dyDescent="0.35">
      <c r="B163" s="31" t="s">
        <v>6</v>
      </c>
      <c r="C163" s="41">
        <v>13487</v>
      </c>
      <c r="D163" s="41">
        <v>141751</v>
      </c>
      <c r="E163" s="41"/>
      <c r="F163" s="33">
        <f t="shared" si="12"/>
        <v>1.4593362509117433</v>
      </c>
      <c r="G163" s="33">
        <f t="shared" si="13"/>
        <v>0.72004950795403522</v>
      </c>
      <c r="H163" s="33"/>
    </row>
    <row r="164" spans="2:11" ht="14.25" customHeight="1" thickBot="1" x14ac:dyDescent="0.35">
      <c r="B164" s="32" t="s">
        <v>27</v>
      </c>
      <c r="C164" s="43">
        <v>21211</v>
      </c>
      <c r="D164" s="43">
        <v>214367</v>
      </c>
      <c r="E164" s="43"/>
      <c r="F164" s="34">
        <f t="shared" si="12"/>
        <v>1.4005205975554549</v>
      </c>
      <c r="G164" s="34">
        <f t="shared" si="13"/>
        <v>0.86355851900791958</v>
      </c>
      <c r="H164" s="34"/>
    </row>
    <row r="165" spans="2:11" ht="14.25" customHeight="1" thickBot="1" x14ac:dyDescent="0.35">
      <c r="B165" s="35" t="s">
        <v>28</v>
      </c>
      <c r="C165" s="41">
        <v>23433</v>
      </c>
      <c r="D165" s="41">
        <v>207890</v>
      </c>
      <c r="E165" s="41"/>
      <c r="F165" s="33">
        <f t="shared" si="12"/>
        <v>1.120633484162896</v>
      </c>
      <c r="G165" s="33">
        <f t="shared" si="13"/>
        <v>0.70640816226021719</v>
      </c>
      <c r="H165" s="33"/>
      <c r="I165" s="18"/>
      <c r="K165" s="13"/>
    </row>
    <row r="166" spans="2:11" ht="14.25" customHeight="1" thickBot="1" x14ac:dyDescent="0.35">
      <c r="B166" s="30" t="s">
        <v>30</v>
      </c>
      <c r="C166" s="41">
        <v>23704</v>
      </c>
      <c r="D166" s="41">
        <v>216333</v>
      </c>
      <c r="E166" s="41"/>
      <c r="F166" s="33">
        <f t="shared" si="12"/>
        <v>0.8321224300510125</v>
      </c>
      <c r="G166" s="33">
        <f t="shared" si="13"/>
        <v>0.28747418600360652</v>
      </c>
      <c r="H166" s="33"/>
      <c r="I166" s="18"/>
      <c r="K166" s="13"/>
    </row>
    <row r="167" spans="2:11" ht="14.25" customHeight="1" thickBot="1" x14ac:dyDescent="0.35">
      <c r="B167" s="31" t="s">
        <v>33</v>
      </c>
      <c r="C167" s="41">
        <v>19241</v>
      </c>
      <c r="D167" s="41">
        <v>178421</v>
      </c>
      <c r="E167" s="41"/>
      <c r="F167" s="33">
        <f t="shared" si="12"/>
        <v>0.4266330540520501</v>
      </c>
      <c r="G167" s="33">
        <f t="shared" si="13"/>
        <v>0.25869306036641715</v>
      </c>
      <c r="H167" s="33"/>
      <c r="I167" s="18"/>
      <c r="K167" s="13"/>
    </row>
    <row r="168" spans="2:11" ht="14.25" customHeight="1" thickBot="1" x14ac:dyDescent="0.35">
      <c r="B168" s="32" t="s">
        <v>35</v>
      </c>
      <c r="C168" s="43">
        <v>26941</v>
      </c>
      <c r="D168" s="43">
        <v>254231</v>
      </c>
      <c r="E168" s="43"/>
      <c r="F168" s="34">
        <f t="shared" si="12"/>
        <v>0.27014285040780728</v>
      </c>
      <c r="G168" s="34">
        <f t="shared" si="13"/>
        <v>0.18596145862003013</v>
      </c>
      <c r="H168" s="34"/>
      <c r="I168" s="18"/>
      <c r="K168" s="13"/>
    </row>
    <row r="169" spans="2:11" ht="14.25" customHeight="1" thickBot="1" x14ac:dyDescent="0.35">
      <c r="B169" s="35" t="s">
        <v>37</v>
      </c>
      <c r="C169" s="41">
        <v>27597</v>
      </c>
      <c r="D169" s="41">
        <v>255528</v>
      </c>
      <c r="E169" s="41"/>
      <c r="F169" s="33">
        <f t="shared" si="12"/>
        <v>0.17769811803866342</v>
      </c>
      <c r="G169" s="33">
        <f t="shared" si="13"/>
        <v>0.22915003126653519</v>
      </c>
      <c r="H169" s="33"/>
      <c r="I169" s="18"/>
      <c r="K169" s="13"/>
    </row>
    <row r="170" spans="2:11" ht="14.25" customHeight="1" thickBot="1" x14ac:dyDescent="0.35">
      <c r="B170" s="30" t="s">
        <v>44</v>
      </c>
      <c r="C170" s="41">
        <v>24533</v>
      </c>
      <c r="D170" s="41">
        <v>238962</v>
      </c>
      <c r="E170" s="41"/>
      <c r="F170" s="33">
        <f t="shared" si="12"/>
        <v>3.4973000337495778E-2</v>
      </c>
      <c r="G170" s="33">
        <f t="shared" si="13"/>
        <v>0.10460262650635825</v>
      </c>
      <c r="H170" s="33"/>
      <c r="I170" s="18"/>
      <c r="K170" s="13"/>
    </row>
    <row r="171" spans="2:11" ht="14.25" customHeight="1" thickBot="1" x14ac:dyDescent="0.35">
      <c r="B171" s="31" t="s">
        <v>56</v>
      </c>
      <c r="C171" s="41">
        <v>19358</v>
      </c>
      <c r="D171" s="41">
        <v>177892</v>
      </c>
      <c r="E171" s="41"/>
      <c r="F171" s="33">
        <f t="shared" si="12"/>
        <v>6.0807650330024429E-3</v>
      </c>
      <c r="G171" s="33">
        <f t="shared" si="13"/>
        <v>-2.9648976297633124E-3</v>
      </c>
      <c r="H171" s="33"/>
      <c r="I171" s="18"/>
      <c r="K171" s="13"/>
    </row>
    <row r="172" spans="2:11" ht="14.25" customHeight="1" thickBot="1" x14ac:dyDescent="0.35">
      <c r="B172" s="32" t="s">
        <v>58</v>
      </c>
      <c r="C172" s="43">
        <v>22148</v>
      </c>
      <c r="D172" s="43">
        <v>222745</v>
      </c>
      <c r="E172" s="43"/>
      <c r="F172" s="34">
        <f t="shared" si="12"/>
        <v>-0.17790727886863889</v>
      </c>
      <c r="G172" s="34">
        <f t="shared" si="13"/>
        <v>-0.1238479965071136</v>
      </c>
      <c r="H172" s="34"/>
      <c r="I172" s="18"/>
      <c r="K172" s="13"/>
    </row>
    <row r="173" spans="2:11" ht="14.25" customHeight="1" thickBot="1" x14ac:dyDescent="0.35">
      <c r="B173" s="35" t="s">
        <v>60</v>
      </c>
      <c r="C173" s="41">
        <v>21737</v>
      </c>
      <c r="D173" s="41">
        <v>229355</v>
      </c>
      <c r="E173" s="41"/>
      <c r="F173" s="33">
        <f t="shared" si="12"/>
        <v>-0.21234192122332138</v>
      </c>
      <c r="G173" s="33">
        <f t="shared" si="13"/>
        <v>-0.10242713127328512</v>
      </c>
      <c r="H173" s="33"/>
      <c r="I173" s="18"/>
      <c r="K173" s="13"/>
    </row>
    <row r="174" spans="2:11" ht="14.25" customHeight="1" thickBot="1" x14ac:dyDescent="0.35">
      <c r="B174" s="30" t="s">
        <v>62</v>
      </c>
      <c r="C174" s="41">
        <v>20505</v>
      </c>
      <c r="D174" s="41">
        <v>212296</v>
      </c>
      <c r="E174" s="41"/>
      <c r="F174" s="33">
        <f t="shared" si="12"/>
        <v>-0.16418701341050829</v>
      </c>
      <c r="G174" s="33">
        <f t="shared" si="13"/>
        <v>-0.11159096425373072</v>
      </c>
      <c r="H174" s="33"/>
    </row>
    <row r="175" spans="2:11" ht="14.25" customHeight="1" thickBot="1" x14ac:dyDescent="0.35">
      <c r="B175" s="31" t="s">
        <v>64</v>
      </c>
      <c r="C175" s="41">
        <v>14861</v>
      </c>
      <c r="D175" s="41">
        <v>99713</v>
      </c>
      <c r="E175" s="41"/>
      <c r="F175" s="33">
        <f t="shared" si="12"/>
        <v>-0.23230705651410269</v>
      </c>
      <c r="G175" s="33">
        <f t="shared" si="13"/>
        <v>-0.43947451262563803</v>
      </c>
      <c r="H175" s="33"/>
    </row>
    <row r="176" spans="2:11" ht="14.25" customHeight="1" thickBot="1" x14ac:dyDescent="0.35">
      <c r="B176" s="32" t="s">
        <v>68</v>
      </c>
      <c r="C176" s="43">
        <v>20751</v>
      </c>
      <c r="D176" s="43">
        <v>142340</v>
      </c>
      <c r="E176" s="43"/>
      <c r="F176" s="34">
        <f t="shared" si="12"/>
        <v>-6.3075672746974898E-2</v>
      </c>
      <c r="G176" s="34">
        <f t="shared" si="13"/>
        <v>-0.36097331028754853</v>
      </c>
      <c r="H176" s="34"/>
    </row>
    <row r="177" spans="2:9" ht="14.25" customHeight="1" thickBot="1" x14ac:dyDescent="0.35">
      <c r="B177" s="35" t="s">
        <v>71</v>
      </c>
      <c r="C177" s="41">
        <v>24699</v>
      </c>
      <c r="D177" s="41">
        <v>171669</v>
      </c>
      <c r="E177" s="41"/>
      <c r="F177" s="33">
        <f t="shared" si="12"/>
        <v>0.13626535400469245</v>
      </c>
      <c r="G177" s="33">
        <f t="shared" si="13"/>
        <v>-0.25151402847114734</v>
      </c>
      <c r="H177" s="33"/>
    </row>
    <row r="178" spans="2:9" ht="14.25" customHeight="1" thickBot="1" x14ac:dyDescent="0.35">
      <c r="B178" s="30" t="s">
        <v>78</v>
      </c>
      <c r="C178" s="41">
        <v>23342</v>
      </c>
      <c r="D178" s="41">
        <v>172319</v>
      </c>
      <c r="E178" s="41"/>
      <c r="F178" s="33">
        <f t="shared" si="12"/>
        <v>0.13835649841502073</v>
      </c>
      <c r="G178" s="33">
        <f t="shared" si="13"/>
        <v>-0.18830783434450013</v>
      </c>
      <c r="H178" s="33"/>
    </row>
    <row r="179" spans="2:9" ht="14.25" customHeight="1" thickBot="1" x14ac:dyDescent="0.35">
      <c r="B179" s="31" t="s">
        <v>80</v>
      </c>
      <c r="C179" s="41">
        <v>19238</v>
      </c>
      <c r="D179" s="41">
        <v>139047</v>
      </c>
      <c r="E179" s="41"/>
      <c r="F179" s="33">
        <f t="shared" si="12"/>
        <v>0.29452930489199919</v>
      </c>
      <c r="G179" s="33">
        <f t="shared" si="13"/>
        <v>0.39447213502752898</v>
      </c>
      <c r="H179" s="33"/>
    </row>
    <row r="180" spans="2:9" ht="14.25" customHeight="1" thickBot="1" x14ac:dyDescent="0.35">
      <c r="B180" s="32" t="s">
        <v>82</v>
      </c>
      <c r="C180" s="43">
        <v>24343</v>
      </c>
      <c r="D180" s="43">
        <v>217100</v>
      </c>
      <c r="E180" s="43"/>
      <c r="F180" s="34">
        <f t="shared" si="12"/>
        <v>0.17310009156185244</v>
      </c>
      <c r="G180" s="34">
        <f t="shared" si="13"/>
        <v>0.5252213011100183</v>
      </c>
      <c r="H180" s="34"/>
      <c r="I180" s="18"/>
    </row>
    <row r="181" spans="2:9" ht="14.25" customHeight="1" thickBot="1" x14ac:dyDescent="0.35">
      <c r="B181" s="35" t="s">
        <v>86</v>
      </c>
      <c r="C181" s="41">
        <v>21272</v>
      </c>
      <c r="D181" s="41">
        <v>137260</v>
      </c>
      <c r="E181" s="41"/>
      <c r="F181" s="33">
        <f t="shared" si="12"/>
        <v>-0.13875055670270051</v>
      </c>
      <c r="G181" s="33">
        <f t="shared" si="13"/>
        <v>-0.20043805229831826</v>
      </c>
      <c r="H181" s="33"/>
      <c r="I181" s="18"/>
    </row>
    <row r="182" spans="2:9" ht="14.25" customHeight="1" thickBot="1" x14ac:dyDescent="0.35">
      <c r="B182" s="30" t="s">
        <v>90</v>
      </c>
      <c r="C182" s="41">
        <v>20323</v>
      </c>
      <c r="D182" s="41">
        <v>148525</v>
      </c>
      <c r="E182" s="41"/>
      <c r="F182" s="33">
        <f t="shared" si="12"/>
        <v>-0.12933767457801387</v>
      </c>
      <c r="G182" s="33">
        <f t="shared" si="13"/>
        <v>-0.13808111699812556</v>
      </c>
      <c r="H182" s="33"/>
      <c r="I182" s="18"/>
    </row>
    <row r="183" spans="2:9" ht="14.25" customHeight="1" thickBot="1" x14ac:dyDescent="0.35">
      <c r="B183" s="31" t="s">
        <v>93</v>
      </c>
      <c r="C183" s="41">
        <v>17009</v>
      </c>
      <c r="D183" s="41">
        <v>125943</v>
      </c>
      <c r="E183" s="41"/>
      <c r="F183" s="33">
        <f t="shared" si="12"/>
        <v>-0.11586443497245036</v>
      </c>
      <c r="G183" s="33">
        <f t="shared" si="13"/>
        <v>-9.4241515458801703E-2</v>
      </c>
      <c r="H183" s="33"/>
      <c r="I183" s="18"/>
    </row>
    <row r="184" spans="2:9" ht="14.25" customHeight="1" thickBot="1" x14ac:dyDescent="0.35">
      <c r="B184" s="32" t="s">
        <v>95</v>
      </c>
      <c r="C184" s="43">
        <v>24076</v>
      </c>
      <c r="D184" s="43">
        <v>151448</v>
      </c>
      <c r="E184" s="43"/>
      <c r="F184" s="34">
        <f t="shared" si="12"/>
        <v>-1.0968245491517068E-2</v>
      </c>
      <c r="G184" s="34">
        <f t="shared" si="13"/>
        <v>-0.30240442192538003</v>
      </c>
      <c r="H184" s="34"/>
      <c r="I184" s="18"/>
    </row>
    <row r="185" spans="2:9" ht="14.25" customHeight="1" thickBot="1" x14ac:dyDescent="0.35">
      <c r="B185" s="35" t="s">
        <v>97</v>
      </c>
      <c r="C185" s="41">
        <v>24226</v>
      </c>
      <c r="D185" s="41">
        <v>170973</v>
      </c>
      <c r="E185" s="41"/>
      <c r="F185" s="33">
        <f t="shared" si="12"/>
        <v>0.13886799548702519</v>
      </c>
      <c r="G185" s="33">
        <f t="shared" si="13"/>
        <v>0.24561416290252078</v>
      </c>
      <c r="H185" s="33"/>
      <c r="I185" s="18"/>
    </row>
    <row r="186" spans="2:9" ht="14.25" customHeight="1" thickBot="1" x14ac:dyDescent="0.35">
      <c r="B186" s="30" t="s">
        <v>104</v>
      </c>
      <c r="C186" s="41">
        <v>21178</v>
      </c>
      <c r="D186" s="41">
        <v>172648</v>
      </c>
      <c r="E186" s="41"/>
      <c r="F186" s="33">
        <f t="shared" si="12"/>
        <v>4.2070560448752646E-2</v>
      </c>
      <c r="G186" s="33">
        <f t="shared" si="13"/>
        <v>0.16241710149806429</v>
      </c>
      <c r="H186" s="33"/>
      <c r="I186" s="18"/>
    </row>
    <row r="187" spans="2:9" ht="14.25" customHeight="1" thickBot="1" x14ac:dyDescent="0.35">
      <c r="B187" s="31" t="s">
        <v>107</v>
      </c>
      <c r="C187" s="41">
        <v>16767</v>
      </c>
      <c r="D187" s="41">
        <v>144262</v>
      </c>
      <c r="E187" s="41"/>
      <c r="F187" s="33">
        <f t="shared" si="12"/>
        <v>-1.4227761773178905E-2</v>
      </c>
      <c r="G187" s="33">
        <f t="shared" si="13"/>
        <v>0.14545468981999793</v>
      </c>
      <c r="H187" s="33"/>
      <c r="I187" s="18"/>
    </row>
    <row r="188" spans="2:9" ht="14.25" customHeight="1" thickBot="1" x14ac:dyDescent="0.35">
      <c r="B188" s="32" t="s">
        <v>111</v>
      </c>
      <c r="C188" s="43">
        <v>18578</v>
      </c>
      <c r="D188" s="43">
        <v>169174</v>
      </c>
      <c r="E188" s="43"/>
      <c r="F188" s="34">
        <f t="shared" si="12"/>
        <v>-0.2283601927230437</v>
      </c>
      <c r="G188" s="34">
        <f t="shared" si="13"/>
        <v>0.11704347366752944</v>
      </c>
      <c r="H188" s="34"/>
      <c r="I188" s="18"/>
    </row>
    <row r="189" spans="2:9" ht="14.25" customHeight="1" thickBot="1" x14ac:dyDescent="0.35">
      <c r="B189" s="35" t="s">
        <v>113</v>
      </c>
      <c r="C189" s="41">
        <v>20201</v>
      </c>
      <c r="D189" s="41">
        <v>166433</v>
      </c>
      <c r="E189" s="41"/>
      <c r="F189" s="33">
        <f t="shared" si="12"/>
        <v>-0.16614381243292331</v>
      </c>
      <c r="G189" s="33">
        <f t="shared" si="13"/>
        <v>-2.6553900323442882E-2</v>
      </c>
      <c r="H189" s="33"/>
      <c r="I189" s="18"/>
    </row>
    <row r="190" spans="2:9" ht="14.25" customHeight="1" thickBot="1" x14ac:dyDescent="0.35">
      <c r="B190" s="30" t="s">
        <v>118</v>
      </c>
      <c r="C190" s="41">
        <v>17414</v>
      </c>
      <c r="D190" s="41">
        <v>169612</v>
      </c>
      <c r="E190" s="41"/>
      <c r="F190" s="33">
        <f t="shared" si="12"/>
        <v>-0.17773160827273585</v>
      </c>
      <c r="G190" s="33">
        <f t="shared" si="13"/>
        <v>-1.7584912654649922E-2</v>
      </c>
      <c r="H190" s="33"/>
      <c r="I190" s="18"/>
    </row>
    <row r="191" spans="2:9" ht="14.25" customHeight="1" thickBot="1" x14ac:dyDescent="0.35">
      <c r="B191" s="31" t="s">
        <v>119</v>
      </c>
      <c r="C191" s="41">
        <v>14735</v>
      </c>
      <c r="D191" s="41">
        <v>158859</v>
      </c>
      <c r="E191" s="41"/>
      <c r="F191" s="33">
        <f t="shared" si="12"/>
        <v>-0.12119043358978947</v>
      </c>
      <c r="G191" s="33">
        <f t="shared" si="13"/>
        <v>0.1011839569671847</v>
      </c>
      <c r="H191" s="33"/>
      <c r="I191" s="18"/>
    </row>
    <row r="192" spans="2:9" ht="14.25" customHeight="1" thickBot="1" x14ac:dyDescent="0.35">
      <c r="B192" s="32" t="s">
        <v>121</v>
      </c>
      <c r="C192" s="43">
        <v>15785</v>
      </c>
      <c r="D192" s="43">
        <v>159890</v>
      </c>
      <c r="E192" s="43"/>
      <c r="F192" s="34">
        <f t="shared" si="12"/>
        <v>-0.15033911077618689</v>
      </c>
      <c r="G192" s="34">
        <f t="shared" si="13"/>
        <v>-5.4878409211817421E-2</v>
      </c>
      <c r="H192" s="34"/>
      <c r="I192" s="18"/>
    </row>
    <row r="193" spans="2:9" ht="14.25" customHeight="1" thickBot="1" x14ac:dyDescent="0.35">
      <c r="B193" s="35" t="s">
        <v>122</v>
      </c>
      <c r="C193" s="41">
        <v>14205</v>
      </c>
      <c r="D193" s="41">
        <v>130680</v>
      </c>
      <c r="E193" s="41">
        <v>393</v>
      </c>
      <c r="F193" s="33">
        <f t="shared" si="12"/>
        <v>-0.29681698925795752</v>
      </c>
      <c r="G193" s="33">
        <f t="shared" si="13"/>
        <v>-0.21481917648543258</v>
      </c>
      <c r="H193" s="33"/>
      <c r="I193" s="18"/>
    </row>
    <row r="194" spans="2:9" ht="14.25" customHeight="1" thickBot="1" x14ac:dyDescent="0.35">
      <c r="B194" s="30" t="s">
        <v>124</v>
      </c>
      <c r="C194" s="41">
        <v>14385</v>
      </c>
      <c r="D194" s="41">
        <v>154860</v>
      </c>
      <c r="E194" s="41">
        <v>358</v>
      </c>
      <c r="F194" s="33">
        <f t="shared" si="12"/>
        <v>-0.17394050763753302</v>
      </c>
      <c r="G194" s="33">
        <f t="shared" si="13"/>
        <v>-8.6974978185505744E-2</v>
      </c>
      <c r="H194" s="33"/>
      <c r="I194" s="18"/>
    </row>
    <row r="195" spans="2:9" ht="14.25" customHeight="1" thickBot="1" x14ac:dyDescent="0.35">
      <c r="B195" s="31" t="s">
        <v>126</v>
      </c>
      <c r="C195" s="41">
        <v>9094</v>
      </c>
      <c r="D195" s="41">
        <v>115269</v>
      </c>
      <c r="E195" s="41">
        <v>335</v>
      </c>
      <c r="F195" s="33">
        <f t="shared" si="12"/>
        <v>-0.38282999660671868</v>
      </c>
      <c r="G195" s="33">
        <f t="shared" si="13"/>
        <v>-0.2743942741676581</v>
      </c>
      <c r="H195" s="33"/>
      <c r="I195" s="18"/>
    </row>
    <row r="196" spans="2:9" ht="14.25" customHeight="1" thickBot="1" x14ac:dyDescent="0.35">
      <c r="B196" s="32" t="s">
        <v>127</v>
      </c>
      <c r="C196" s="43">
        <v>10726</v>
      </c>
      <c r="D196" s="43">
        <v>136245</v>
      </c>
      <c r="E196" s="43">
        <v>493</v>
      </c>
      <c r="F196" s="34">
        <f t="shared" si="12"/>
        <v>-0.32049414000633514</v>
      </c>
      <c r="G196" s="34">
        <f t="shared" si="13"/>
        <v>-0.14788291950716118</v>
      </c>
      <c r="H196" s="34"/>
      <c r="I196" s="18"/>
    </row>
    <row r="197" spans="2:9" ht="14.25" customHeight="1" thickBot="1" x14ac:dyDescent="0.35">
      <c r="B197" s="35" t="s">
        <v>129</v>
      </c>
      <c r="C197" s="41">
        <v>10478</v>
      </c>
      <c r="D197" s="41">
        <v>136155</v>
      </c>
      <c r="E197" s="41">
        <v>566</v>
      </c>
      <c r="F197" s="33">
        <v>-0.26237240408306933</v>
      </c>
      <c r="G197" s="33">
        <v>4.1896235078053262E-2</v>
      </c>
      <c r="H197" s="33">
        <v>0.44020356234096691</v>
      </c>
      <c r="I197" s="18"/>
    </row>
    <row r="198" spans="2:9" ht="14.25" customHeight="1" thickBot="1" x14ac:dyDescent="0.35">
      <c r="B198" s="30" t="s">
        <v>130</v>
      </c>
      <c r="C198" s="41">
        <v>7689</v>
      </c>
      <c r="D198" s="41">
        <v>124382</v>
      </c>
      <c r="E198" s="41">
        <v>580</v>
      </c>
      <c r="F198" s="33">
        <v>-0.4654848800834202</v>
      </c>
      <c r="G198" s="33">
        <v>-0.19681002195531447</v>
      </c>
      <c r="H198" s="33">
        <v>0.62011173184357538</v>
      </c>
      <c r="I198" s="18"/>
    </row>
    <row r="199" spans="2:9" ht="14.25" customHeight="1" thickBot="1" x14ac:dyDescent="0.35">
      <c r="B199" s="31" t="s">
        <v>131</v>
      </c>
      <c r="C199" s="41">
        <v>5518</v>
      </c>
      <c r="D199" s="41">
        <v>101751</v>
      </c>
      <c r="E199" s="41">
        <v>487</v>
      </c>
      <c r="F199" s="33">
        <v>-0.39322630305696066</v>
      </c>
      <c r="G199" s="33">
        <v>-0.11727350805507118</v>
      </c>
      <c r="H199" s="33">
        <v>0.45373134328358211</v>
      </c>
      <c r="I199" s="18"/>
    </row>
    <row r="200" spans="2:9" ht="14.25" customHeight="1" thickBot="1" x14ac:dyDescent="0.35">
      <c r="B200" s="32" t="s">
        <v>132</v>
      </c>
      <c r="C200" s="43">
        <v>6409</v>
      </c>
      <c r="D200" s="43">
        <v>143788</v>
      </c>
      <c r="E200" s="43">
        <v>604</v>
      </c>
      <c r="F200" s="34">
        <v>-0.40247995524892782</v>
      </c>
      <c r="G200" s="34">
        <v>5.5363499577966165E-2</v>
      </c>
      <c r="H200" s="34">
        <v>0.22515212981744423</v>
      </c>
      <c r="I200" s="18"/>
    </row>
    <row r="201" spans="2:9" ht="14.25" customHeight="1" thickBot="1" x14ac:dyDescent="0.35">
      <c r="B201" s="35" t="s">
        <v>133</v>
      </c>
      <c r="C201" s="41">
        <v>6903</v>
      </c>
      <c r="D201" s="41">
        <v>151974</v>
      </c>
      <c r="E201" s="41">
        <v>732</v>
      </c>
      <c r="F201" s="33">
        <v>-0.34119106699751861</v>
      </c>
      <c r="G201" s="33">
        <v>0.11618376115456648</v>
      </c>
      <c r="H201" s="33">
        <v>0.29328621908127206</v>
      </c>
      <c r="I201" s="18"/>
    </row>
    <row r="202" spans="2:9" ht="14.25" customHeight="1" thickBot="1" x14ac:dyDescent="0.35">
      <c r="B202" s="30" t="s">
        <v>134</v>
      </c>
      <c r="C202" s="41">
        <v>7137</v>
      </c>
      <c r="D202" s="41">
        <v>155991</v>
      </c>
      <c r="E202" s="41">
        <v>859</v>
      </c>
      <c r="F202" s="33">
        <v>-7.1790870074131874E-2</v>
      </c>
      <c r="G202" s="33">
        <v>0.25412841086330817</v>
      </c>
      <c r="H202" s="33">
        <v>0.48103448275862071</v>
      </c>
      <c r="I202" s="18"/>
    </row>
    <row r="203" spans="2:9" ht="14.25" customHeight="1" thickBot="1" x14ac:dyDescent="0.35">
      <c r="B203" s="31" t="s">
        <v>135</v>
      </c>
      <c r="C203" s="41">
        <v>6315</v>
      </c>
      <c r="D203" s="41">
        <v>111544</v>
      </c>
      <c r="E203" s="41">
        <v>730</v>
      </c>
      <c r="F203" s="33">
        <v>0.14443638999637551</v>
      </c>
      <c r="G203" s="33">
        <v>9.6244754351308581E-2</v>
      </c>
      <c r="H203" s="33">
        <v>0.49897330595482547</v>
      </c>
      <c r="I203" s="18"/>
    </row>
    <row r="204" spans="2:9" ht="14.25" customHeight="1" thickBot="1" x14ac:dyDescent="0.35">
      <c r="B204" s="32" t="s">
        <v>144</v>
      </c>
      <c r="C204" s="43">
        <v>7049</v>
      </c>
      <c r="D204" s="43">
        <v>157337</v>
      </c>
      <c r="E204" s="43">
        <v>952</v>
      </c>
      <c r="F204" s="34">
        <v>9.9859572476205333E-2</v>
      </c>
      <c r="G204" s="34">
        <v>9.4229003811166445E-2</v>
      </c>
      <c r="H204" s="34">
        <v>0.57615894039735094</v>
      </c>
      <c r="I204" s="18"/>
    </row>
    <row r="205" spans="2:9" ht="14.25" customHeight="1" thickBot="1" x14ac:dyDescent="0.35">
      <c r="B205" s="35" t="s">
        <v>146</v>
      </c>
      <c r="C205" s="99">
        <v>5092</v>
      </c>
      <c r="D205" s="99">
        <v>194715</v>
      </c>
      <c r="E205" s="99">
        <v>1113</v>
      </c>
      <c r="F205" s="33">
        <v>-0.26234970302766913</v>
      </c>
      <c r="G205" s="33">
        <v>0.28123889612696906</v>
      </c>
      <c r="H205" s="33">
        <v>0.52049180327868849</v>
      </c>
      <c r="I205" s="18"/>
    </row>
    <row r="206" spans="2:9" ht="14.25" customHeight="1" thickBot="1" x14ac:dyDescent="0.35">
      <c r="B206" s="35" t="s">
        <v>147</v>
      </c>
      <c r="C206" s="99">
        <v>3857</v>
      </c>
      <c r="D206" s="99">
        <v>173225</v>
      </c>
      <c r="E206" s="99">
        <v>1254</v>
      </c>
      <c r="F206" s="33">
        <v>-0.45957685301947598</v>
      </c>
      <c r="G206" s="33">
        <v>0.11048073286279336</v>
      </c>
      <c r="H206" s="33">
        <v>0.45983701979045399</v>
      </c>
      <c r="I206" s="18"/>
    </row>
    <row r="207" spans="2:9" ht="14.25" customHeight="1" thickBot="1" x14ac:dyDescent="0.35">
      <c r="B207" s="35" t="s">
        <v>149</v>
      </c>
      <c r="C207" s="99">
        <v>3470</v>
      </c>
      <c r="D207" s="99">
        <v>151156</v>
      </c>
      <c r="E207" s="99">
        <v>1143</v>
      </c>
      <c r="F207" s="33">
        <v>-0.45051464766429139</v>
      </c>
      <c r="G207" s="33">
        <v>0.355124435200459</v>
      </c>
      <c r="H207" s="33">
        <v>0.5657534246575342</v>
      </c>
      <c r="I207" s="18"/>
    </row>
    <row r="208" spans="2:9" ht="14.25" customHeight="1" thickBot="1" x14ac:dyDescent="0.35">
      <c r="B208" s="32" t="s">
        <v>150</v>
      </c>
      <c r="C208" s="43">
        <v>4992</v>
      </c>
      <c r="D208" s="43">
        <v>201895</v>
      </c>
      <c r="E208" s="43">
        <v>1576</v>
      </c>
      <c r="F208" s="34">
        <v>-0.29181444176478932</v>
      </c>
      <c r="G208" s="34">
        <v>0.28320102709470751</v>
      </c>
      <c r="H208" s="34">
        <v>0.65546218487394958</v>
      </c>
      <c r="I208" s="18"/>
    </row>
    <row r="209" spans="2:9" ht="14.25" customHeight="1" thickBot="1" x14ac:dyDescent="0.35">
      <c r="B209" s="35" t="s">
        <v>155</v>
      </c>
      <c r="C209" s="99">
        <v>4658</v>
      </c>
      <c r="D209" s="99">
        <v>167095</v>
      </c>
      <c r="E209" s="99">
        <v>1568</v>
      </c>
      <c r="F209" s="33">
        <v>-8.5231736056559315E-2</v>
      </c>
      <c r="G209" s="33">
        <v>-0.14184834244922065</v>
      </c>
      <c r="H209" s="33">
        <v>0.4088050314465409</v>
      </c>
      <c r="I209" s="18"/>
    </row>
    <row r="210" spans="2:9" ht="14.25" customHeight="1" thickBot="1" x14ac:dyDescent="0.35">
      <c r="B210" s="35" t="s">
        <v>156</v>
      </c>
      <c r="C210" s="99">
        <v>3387</v>
      </c>
      <c r="D210" s="99">
        <v>133351</v>
      </c>
      <c r="E210" s="99">
        <v>1176</v>
      </c>
      <c r="F210" s="33">
        <v>-0.12185636505055743</v>
      </c>
      <c r="G210" s="33">
        <v>-0.23018617405108963</v>
      </c>
      <c r="H210" s="33">
        <v>-6.2200956937799042E-2</v>
      </c>
      <c r="I210" s="18"/>
    </row>
    <row r="211" spans="2:9" ht="14.25" customHeight="1" thickBot="1" x14ac:dyDescent="0.35">
      <c r="B211" s="35" t="s">
        <v>157</v>
      </c>
      <c r="C211" s="99">
        <v>5299</v>
      </c>
      <c r="D211" s="99">
        <v>167630</v>
      </c>
      <c r="E211" s="99">
        <v>1868</v>
      </c>
      <c r="F211" s="33">
        <v>0.52708933717579254</v>
      </c>
      <c r="G211" s="33">
        <v>0.10898674217364841</v>
      </c>
      <c r="H211" s="33">
        <v>0.63429571303587051</v>
      </c>
      <c r="I211" s="18"/>
    </row>
    <row r="212" spans="2:9" ht="14.25" customHeight="1" thickBot="1" x14ac:dyDescent="0.35">
      <c r="B212" s="32" t="s">
        <v>158</v>
      </c>
      <c r="C212" s="43">
        <v>7116</v>
      </c>
      <c r="D212" s="43">
        <v>241119</v>
      </c>
      <c r="E212" s="43">
        <v>2262</v>
      </c>
      <c r="F212" s="34">
        <v>0.42548076923076922</v>
      </c>
      <c r="G212" s="34">
        <v>0.19427920453701181</v>
      </c>
      <c r="H212" s="34">
        <v>0.43527918781725888</v>
      </c>
      <c r="I212" s="18"/>
    </row>
    <row r="213" spans="2:9" ht="14.25" customHeight="1" thickBot="1" x14ac:dyDescent="0.35">
      <c r="B213" s="35" t="s">
        <v>160</v>
      </c>
      <c r="C213" s="99">
        <v>7280</v>
      </c>
      <c r="D213" s="99">
        <v>205212</v>
      </c>
      <c r="E213" s="99">
        <v>2531</v>
      </c>
      <c r="F213" s="33">
        <v>0.56290253327608419</v>
      </c>
      <c r="G213" s="33">
        <v>0.22811574254166792</v>
      </c>
      <c r="H213" s="33">
        <v>0.61415816326530615</v>
      </c>
      <c r="I213" s="18"/>
    </row>
    <row r="214" spans="2:9" ht="14.25" customHeight="1" thickBot="1" x14ac:dyDescent="0.35">
      <c r="B214" s="35" t="s">
        <v>217</v>
      </c>
      <c r="C214" s="99">
        <v>7641</v>
      </c>
      <c r="D214" s="99">
        <v>210679</v>
      </c>
      <c r="E214" s="99">
        <v>2675</v>
      </c>
      <c r="F214" s="33">
        <v>1.256</v>
      </c>
      <c r="G214" s="98">
        <v>0.57999999999999996</v>
      </c>
      <c r="H214" s="98">
        <v>1.2749999999999999</v>
      </c>
      <c r="I214" s="18"/>
    </row>
    <row r="215" spans="2:9" ht="14.25" customHeight="1" thickBot="1" x14ac:dyDescent="0.35">
      <c r="B215" s="35" t="s">
        <v>224</v>
      </c>
      <c r="C215" s="99">
        <v>6504</v>
      </c>
      <c r="D215" s="99">
        <v>163259</v>
      </c>
      <c r="E215" s="99">
        <v>2196</v>
      </c>
      <c r="F215" s="33">
        <v>0.22700000000000001</v>
      </c>
      <c r="G215" s="98">
        <v>-2.5999999999999999E-2</v>
      </c>
      <c r="H215" s="98">
        <v>0.17599999999999999</v>
      </c>
      <c r="I215" s="18"/>
    </row>
    <row r="216" spans="2:9" ht="14.25" customHeight="1" thickBot="1" x14ac:dyDescent="0.35">
      <c r="B216" s="32" t="s">
        <v>225</v>
      </c>
      <c r="C216" s="43">
        <v>6449</v>
      </c>
      <c r="D216" s="43">
        <v>225536</v>
      </c>
      <c r="E216" s="43">
        <v>2604</v>
      </c>
      <c r="F216" s="34">
        <v>-9.4E-2</v>
      </c>
      <c r="G216" s="34">
        <v>-6.4000000000000001E-2</v>
      </c>
      <c r="H216" s="34">
        <v>0.151</v>
      </c>
      <c r="I216" s="18"/>
    </row>
    <row r="217" spans="2:9" ht="14.25" customHeight="1" thickBot="1" x14ac:dyDescent="0.35">
      <c r="B217" s="35" t="s">
        <v>226</v>
      </c>
      <c r="C217" s="99">
        <v>6410</v>
      </c>
      <c r="D217" s="99">
        <v>239972</v>
      </c>
      <c r="E217" s="99">
        <v>2812</v>
      </c>
      <c r="F217" s="33">
        <v>-0.11950549450549451</v>
      </c>
      <c r="G217" s="98">
        <v>0.16938580589829055</v>
      </c>
      <c r="H217" s="98">
        <v>0.1110233109442908</v>
      </c>
      <c r="I217" s="18"/>
    </row>
    <row r="218" spans="2:9" ht="14.25" customHeight="1" thickBot="1" x14ac:dyDescent="0.35">
      <c r="B218" s="35" t="s">
        <v>227</v>
      </c>
      <c r="C218" s="99">
        <v>6242</v>
      </c>
      <c r="D218" s="99">
        <v>217801</v>
      </c>
      <c r="E218" s="99">
        <v>2927</v>
      </c>
      <c r="F218" s="33">
        <v>-0.18309121842690748</v>
      </c>
      <c r="G218" s="98">
        <v>3.3804982936125577E-2</v>
      </c>
      <c r="H218" s="98">
        <v>9.4205607476635519E-2</v>
      </c>
      <c r="I218" s="18"/>
    </row>
    <row r="219" spans="2:9" ht="14.25" customHeight="1" thickBot="1" x14ac:dyDescent="0.35">
      <c r="B219" s="35" t="s">
        <v>228</v>
      </c>
      <c r="C219" s="99">
        <v>5637</v>
      </c>
      <c r="D219" s="99">
        <v>206093</v>
      </c>
      <c r="E219" s="99">
        <v>3318</v>
      </c>
      <c r="F219" s="33">
        <v>-0.13330258302583026</v>
      </c>
      <c r="G219" s="98">
        <v>0.26236838397883117</v>
      </c>
      <c r="H219" s="98">
        <v>0.51092896174863389</v>
      </c>
      <c r="I219" s="18"/>
    </row>
    <row r="220" spans="2:9" ht="14.25" customHeight="1" thickBot="1" x14ac:dyDescent="0.35">
      <c r="B220" s="32" t="s">
        <v>274</v>
      </c>
      <c r="C220" s="43">
        <v>6646</v>
      </c>
      <c r="D220" s="43">
        <v>292388</v>
      </c>
      <c r="E220" s="43">
        <v>0</v>
      </c>
      <c r="F220" s="34">
        <v>3.0547371685532641E-2</v>
      </c>
      <c r="G220" s="34">
        <v>0.29641387627695798</v>
      </c>
      <c r="H220" s="34"/>
      <c r="I220" s="18"/>
    </row>
    <row r="221" spans="2:9" ht="14.25" customHeight="1" thickBot="1" x14ac:dyDescent="0.35">
      <c r="B221" s="35" t="s">
        <v>237</v>
      </c>
      <c r="C221" s="99">
        <v>5753</v>
      </c>
      <c r="D221" s="99">
        <v>229179</v>
      </c>
      <c r="E221" s="99">
        <v>0</v>
      </c>
      <c r="F221" s="33">
        <v>-0.10249609984399376</v>
      </c>
      <c r="G221" s="33">
        <v>-4.4976080542729988E-2</v>
      </c>
      <c r="H221" s="33"/>
      <c r="I221" s="18"/>
    </row>
    <row r="222" spans="2:9" ht="14.25" customHeight="1" thickBot="1" x14ac:dyDescent="0.35">
      <c r="B222" s="35" t="s">
        <v>240</v>
      </c>
      <c r="C222" s="99">
        <v>5161</v>
      </c>
      <c r="D222" s="99">
        <v>297658</v>
      </c>
      <c r="E222" s="99">
        <v>0</v>
      </c>
      <c r="F222" s="33">
        <v>-0.17318167254085229</v>
      </c>
      <c r="G222" s="33">
        <v>0.36665120913127119</v>
      </c>
      <c r="H222" s="33"/>
      <c r="I222" s="18"/>
    </row>
    <row r="223" spans="2:9" ht="14.25" customHeight="1" thickBot="1" x14ac:dyDescent="0.35">
      <c r="B223" s="35" t="s">
        <v>241</v>
      </c>
      <c r="C223" s="99">
        <v>2716</v>
      </c>
      <c r="D223" s="99">
        <v>247739</v>
      </c>
      <c r="E223" s="99">
        <v>0</v>
      </c>
      <c r="F223" s="33">
        <v>-0.51818343090296259</v>
      </c>
      <c r="G223" s="33">
        <v>0.20207382104195679</v>
      </c>
      <c r="H223" s="33"/>
      <c r="I223" s="18"/>
    </row>
    <row r="224" spans="2:9" ht="14.25" customHeight="1" thickBot="1" x14ac:dyDescent="0.35">
      <c r="B224" s="32" t="s">
        <v>256</v>
      </c>
      <c r="C224" s="43">
        <v>5947</v>
      </c>
      <c r="D224" s="43">
        <v>289096</v>
      </c>
      <c r="E224" s="43">
        <v>0</v>
      </c>
      <c r="F224" s="34">
        <v>-0.10517604574179958</v>
      </c>
      <c r="G224" s="34">
        <v>-1.1259011997756406E-2</v>
      </c>
      <c r="H224" s="34"/>
      <c r="I224" s="18"/>
    </row>
    <row r="225" spans="1:9" ht="14.25" customHeight="1" x14ac:dyDescent="0.3">
      <c r="A225" s="77"/>
      <c r="B225" s="35" t="s">
        <v>257</v>
      </c>
      <c r="C225" s="99">
        <v>5658</v>
      </c>
      <c r="D225" s="99">
        <v>296834</v>
      </c>
      <c r="E225" s="99">
        <v>0</v>
      </c>
      <c r="F225" s="98">
        <v>-1.6513123587693398E-2</v>
      </c>
      <c r="G225" s="98">
        <v>0.295205930735364</v>
      </c>
      <c r="H225" s="98"/>
      <c r="I225" s="18"/>
    </row>
    <row r="226" spans="1:9" ht="14.25" customHeight="1" x14ac:dyDescent="0.3">
      <c r="A226" s="77"/>
      <c r="B226" s="35" t="s">
        <v>263</v>
      </c>
      <c r="C226" s="99">
        <v>5483</v>
      </c>
      <c r="D226" s="99">
        <v>277929</v>
      </c>
      <c r="E226" s="99">
        <v>0</v>
      </c>
      <c r="F226" s="98">
        <v>6.2391009494284055E-2</v>
      </c>
      <c r="G226" s="98">
        <v>-6.6280765173454104E-2</v>
      </c>
      <c r="H226" s="98"/>
      <c r="I226" s="18"/>
    </row>
    <row r="227" spans="1:9" ht="14.25" customHeight="1" x14ac:dyDescent="0.3">
      <c r="A227" s="77"/>
      <c r="B227" s="35" t="s">
        <v>267</v>
      </c>
      <c r="C227" s="99">
        <v>5794</v>
      </c>
      <c r="D227" s="99">
        <v>243693</v>
      </c>
      <c r="E227" s="99">
        <v>0</v>
      </c>
      <c r="F227" s="98">
        <v>1.1332842415316642</v>
      </c>
      <c r="G227" s="98">
        <v>-1.633170393034605E-2</v>
      </c>
      <c r="H227" s="98"/>
      <c r="I227" s="18"/>
    </row>
    <row r="228" spans="1:9" ht="14.25" customHeight="1" thickBot="1" x14ac:dyDescent="0.35">
      <c r="A228" s="77"/>
      <c r="B228" s="32" t="s">
        <v>271</v>
      </c>
      <c r="C228" s="43">
        <v>6229</v>
      </c>
      <c r="D228" s="43">
        <v>327137</v>
      </c>
      <c r="E228" s="43">
        <v>0</v>
      </c>
      <c r="F228" s="34">
        <v>4.7418866655456533E-2</v>
      </c>
      <c r="G228" s="34">
        <v>0.13158604754130115</v>
      </c>
      <c r="H228" s="34"/>
      <c r="I228" s="18"/>
    </row>
    <row r="229" spans="1:9" ht="14.25" customHeight="1" x14ac:dyDescent="0.3">
      <c r="A229" s="77"/>
      <c r="B229" s="99"/>
      <c r="C229" s="99"/>
      <c r="D229" s="99"/>
      <c r="E229" s="99"/>
      <c r="F229" s="98"/>
      <c r="G229" s="98"/>
      <c r="H229" s="98"/>
      <c r="I229" s="18"/>
    </row>
    <row r="230" spans="1:9" ht="25.5" customHeight="1" x14ac:dyDescent="0.3">
      <c r="B230" s="112" t="s">
        <v>262</v>
      </c>
      <c r="C230" s="113"/>
      <c r="D230" s="113"/>
      <c r="E230" s="114"/>
      <c r="F230" s="115"/>
      <c r="G230" s="116"/>
      <c r="H230" s="117"/>
    </row>
    <row r="231" spans="1:9" ht="25.5" customHeight="1" x14ac:dyDescent="0.3">
      <c r="B231" s="21"/>
      <c r="C231" s="16"/>
      <c r="D231" s="16"/>
      <c r="E231" s="22"/>
      <c r="F231" s="17"/>
      <c r="H231" s="18"/>
    </row>
    <row r="232" spans="1:9" ht="54.9" customHeight="1" x14ac:dyDescent="0.3">
      <c r="C232" s="39" t="s">
        <v>106</v>
      </c>
      <c r="D232" s="39" t="s">
        <v>70</v>
      </c>
      <c r="E232" s="39" t="s">
        <v>114</v>
      </c>
      <c r="F232" s="39" t="s">
        <v>115</v>
      </c>
      <c r="G232" s="39" t="s">
        <v>116</v>
      </c>
      <c r="H232" s="39" t="s">
        <v>117</v>
      </c>
    </row>
    <row r="233" spans="1:9" ht="14.25" customHeight="1" thickBot="1" x14ac:dyDescent="0.35">
      <c r="B233" s="35" t="s">
        <v>86</v>
      </c>
      <c r="C233" s="40">
        <v>19468</v>
      </c>
      <c r="D233" s="36"/>
      <c r="E233" s="40">
        <v>7300</v>
      </c>
      <c r="F233" s="36"/>
      <c r="G233" s="40">
        <v>11238</v>
      </c>
      <c r="H233" s="36"/>
    </row>
    <row r="234" spans="1:9" ht="14.25" customHeight="1" thickBot="1" x14ac:dyDescent="0.35">
      <c r="B234" s="30" t="s">
        <v>90</v>
      </c>
      <c r="C234" s="41">
        <v>18077</v>
      </c>
      <c r="D234" s="33"/>
      <c r="E234" s="41">
        <v>6549</v>
      </c>
      <c r="F234" s="33"/>
      <c r="G234" s="41">
        <v>10527</v>
      </c>
      <c r="H234" s="33"/>
    </row>
    <row r="235" spans="1:9" ht="14.25" customHeight="1" thickBot="1" x14ac:dyDescent="0.35">
      <c r="B235" s="31" t="s">
        <v>93</v>
      </c>
      <c r="C235" s="41">
        <v>12439</v>
      </c>
      <c r="D235" s="33"/>
      <c r="E235" s="41">
        <v>4747</v>
      </c>
      <c r="F235" s="33"/>
      <c r="G235" s="41">
        <v>7147</v>
      </c>
      <c r="H235" s="33"/>
    </row>
    <row r="236" spans="1:9" ht="15" customHeight="1" thickBot="1" x14ac:dyDescent="0.35">
      <c r="B236" s="32" t="s">
        <v>95</v>
      </c>
      <c r="C236" s="43">
        <v>17205</v>
      </c>
      <c r="D236" s="34"/>
      <c r="E236" s="43">
        <v>7215</v>
      </c>
      <c r="F236" s="34"/>
      <c r="G236" s="43">
        <v>9229</v>
      </c>
      <c r="H236" s="34"/>
    </row>
    <row r="237" spans="1:9" ht="15" customHeight="1" thickBot="1" x14ac:dyDescent="0.35">
      <c r="B237" s="35" t="s">
        <v>97</v>
      </c>
      <c r="C237" s="41">
        <v>18485</v>
      </c>
      <c r="D237" s="33">
        <f t="shared" ref="D237:D244" si="14">+(C237-C233)/C233</f>
        <v>-5.0493116909800698E-2</v>
      </c>
      <c r="E237" s="41">
        <v>7716</v>
      </c>
      <c r="F237" s="33">
        <f t="shared" ref="F237:F244" si="15">+(E237-E233)/E233</f>
        <v>5.6986301369863011E-2</v>
      </c>
      <c r="G237" s="41">
        <v>9944</v>
      </c>
      <c r="H237" s="33">
        <f t="shared" ref="H237:H244" si="16">+(G237-G233)/G233</f>
        <v>-0.11514504360206443</v>
      </c>
    </row>
    <row r="238" spans="1:9" ht="15" customHeight="1" thickBot="1" x14ac:dyDescent="0.35">
      <c r="B238" s="30" t="s">
        <v>104</v>
      </c>
      <c r="C238" s="41">
        <v>18749</v>
      </c>
      <c r="D238" s="33">
        <f t="shared" si="14"/>
        <v>3.7174309896553633E-2</v>
      </c>
      <c r="E238" s="41">
        <v>7907</v>
      </c>
      <c r="F238" s="33">
        <f t="shared" si="15"/>
        <v>0.20735990227515652</v>
      </c>
      <c r="G238" s="41">
        <v>9978</v>
      </c>
      <c r="H238" s="33">
        <f t="shared" si="16"/>
        <v>-5.2151610145340553E-2</v>
      </c>
    </row>
    <row r="239" spans="1:9" ht="15" customHeight="1" thickBot="1" x14ac:dyDescent="0.35">
      <c r="B239" s="31" t="s">
        <v>107</v>
      </c>
      <c r="C239" s="41">
        <v>13341</v>
      </c>
      <c r="D239" s="33">
        <f t="shared" si="14"/>
        <v>7.2513867674250346E-2</v>
      </c>
      <c r="E239" s="41">
        <v>5796</v>
      </c>
      <c r="F239" s="33">
        <f t="shared" si="15"/>
        <v>0.22098167263534865</v>
      </c>
      <c r="G239" s="41">
        <v>6849</v>
      </c>
      <c r="H239" s="33">
        <f t="shared" si="16"/>
        <v>-4.1695816426472646E-2</v>
      </c>
    </row>
    <row r="240" spans="1:9" ht="15" customHeight="1" thickBot="1" x14ac:dyDescent="0.35">
      <c r="B240" s="32" t="s">
        <v>111</v>
      </c>
      <c r="C240" s="43">
        <v>17516</v>
      </c>
      <c r="D240" s="34">
        <f t="shared" si="14"/>
        <v>1.8076140656785818E-2</v>
      </c>
      <c r="E240" s="43">
        <v>7458</v>
      </c>
      <c r="F240" s="34">
        <f t="shared" si="15"/>
        <v>3.3679833679833682E-2</v>
      </c>
      <c r="G240" s="43">
        <v>9273</v>
      </c>
      <c r="H240" s="34">
        <f t="shared" si="16"/>
        <v>4.7675804529201428E-3</v>
      </c>
    </row>
    <row r="241" spans="2:8" ht="14.25" customHeight="1" thickBot="1" x14ac:dyDescent="0.35">
      <c r="B241" s="35" t="s">
        <v>113</v>
      </c>
      <c r="C241" s="41">
        <v>18869</v>
      </c>
      <c r="D241" s="33">
        <f t="shared" si="14"/>
        <v>2.0773600216391668E-2</v>
      </c>
      <c r="E241" s="41">
        <v>8178</v>
      </c>
      <c r="F241" s="33">
        <f t="shared" si="15"/>
        <v>5.9875583203732506E-2</v>
      </c>
      <c r="G241" s="41">
        <v>9917</v>
      </c>
      <c r="H241" s="33">
        <f t="shared" si="16"/>
        <v>-2.7152051488334673E-3</v>
      </c>
    </row>
    <row r="242" spans="2:8" ht="14.25" customHeight="1" thickBot="1" x14ac:dyDescent="0.35">
      <c r="B242" s="30" t="s">
        <v>118</v>
      </c>
      <c r="C242" s="41">
        <v>18739</v>
      </c>
      <c r="D242" s="33">
        <f t="shared" si="14"/>
        <v>-5.3336177929489575E-4</v>
      </c>
      <c r="E242" s="41">
        <v>8120</v>
      </c>
      <c r="F242" s="33">
        <f t="shared" si="15"/>
        <v>2.693815606424687E-2</v>
      </c>
      <c r="G242" s="41">
        <v>9858</v>
      </c>
      <c r="H242" s="33">
        <f t="shared" si="16"/>
        <v>-1.2026458208057728E-2</v>
      </c>
    </row>
    <row r="243" spans="2:8" ht="14.25" customHeight="1" thickBot="1" x14ac:dyDescent="0.35">
      <c r="B243" s="31" t="s">
        <v>119</v>
      </c>
      <c r="C243" s="41">
        <v>13135</v>
      </c>
      <c r="D243" s="33">
        <f t="shared" si="14"/>
        <v>-1.5441121355220747E-2</v>
      </c>
      <c r="E243" s="41">
        <v>5670</v>
      </c>
      <c r="F243" s="33">
        <f t="shared" si="15"/>
        <v>-2.1739130434782608E-2</v>
      </c>
      <c r="G243" s="41">
        <v>7040</v>
      </c>
      <c r="H243" s="33">
        <f t="shared" si="16"/>
        <v>2.788728281500949E-2</v>
      </c>
    </row>
    <row r="244" spans="2:8" ht="13.5" customHeight="1" thickBot="1" x14ac:dyDescent="0.35">
      <c r="B244" s="32" t="s">
        <v>121</v>
      </c>
      <c r="C244" s="43">
        <v>16616</v>
      </c>
      <c r="D244" s="34">
        <f t="shared" si="14"/>
        <v>-5.1381593971226304E-2</v>
      </c>
      <c r="E244" s="43">
        <v>7257</v>
      </c>
      <c r="F244" s="34">
        <f t="shared" si="15"/>
        <v>-2.6950925181013677E-2</v>
      </c>
      <c r="G244" s="43">
        <v>8862</v>
      </c>
      <c r="H244" s="34">
        <f t="shared" si="16"/>
        <v>-4.4322225816887738E-2</v>
      </c>
    </row>
    <row r="245" spans="2:8" ht="13.5" customHeight="1" thickBot="1" x14ac:dyDescent="0.35">
      <c r="B245" s="35" t="s">
        <v>122</v>
      </c>
      <c r="C245" s="41">
        <v>16688</v>
      </c>
      <c r="D245" s="33">
        <v>-0.11558641157454025</v>
      </c>
      <c r="E245" s="41">
        <v>6971</v>
      </c>
      <c r="F245" s="33">
        <v>-0.14759109806798729</v>
      </c>
      <c r="G245" s="41">
        <v>9081</v>
      </c>
      <c r="H245" s="33">
        <v>-8.4299687405465368E-2</v>
      </c>
    </row>
    <row r="246" spans="2:8" ht="13.5" customHeight="1" thickBot="1" x14ac:dyDescent="0.35">
      <c r="B246" s="30" t="s">
        <v>124</v>
      </c>
      <c r="C246" s="41">
        <v>18402</v>
      </c>
      <c r="D246" s="33">
        <v>-1.7983883878542078E-2</v>
      </c>
      <c r="E246" s="41">
        <v>7744</v>
      </c>
      <c r="F246" s="33">
        <v>-4.6305418719211823E-2</v>
      </c>
      <c r="G246" s="41">
        <v>9917</v>
      </c>
      <c r="H246" s="33">
        <v>5.9849868127409209E-3</v>
      </c>
    </row>
    <row r="247" spans="2:8" ht="13.5" customHeight="1" thickBot="1" x14ac:dyDescent="0.35">
      <c r="B247" s="31" t="s">
        <v>126</v>
      </c>
      <c r="C247" s="41">
        <v>12148</v>
      </c>
      <c r="D247" s="33">
        <v>-7.5142748382185001E-2</v>
      </c>
      <c r="E247" s="41">
        <v>4999</v>
      </c>
      <c r="F247" s="33">
        <v>-0.11834215167548501</v>
      </c>
      <c r="G247" s="41">
        <v>6688</v>
      </c>
      <c r="H247" s="33">
        <v>-0.05</v>
      </c>
    </row>
    <row r="248" spans="2:8" ht="13.5" customHeight="1" thickBot="1" x14ac:dyDescent="0.35">
      <c r="B248" s="32" t="s">
        <v>127</v>
      </c>
      <c r="C248" s="43">
        <v>15797</v>
      </c>
      <c r="D248" s="34">
        <v>-4.9289841116995664E-2</v>
      </c>
      <c r="E248" s="43">
        <v>6683</v>
      </c>
      <c r="F248" s="34">
        <v>-7.909604519774012E-2</v>
      </c>
      <c r="G248" s="43">
        <v>8505</v>
      </c>
      <c r="H248" s="34">
        <v>-4.0284360189573459E-2</v>
      </c>
    </row>
    <row r="249" spans="2:8" ht="13.5" customHeight="1" thickBot="1" x14ac:dyDescent="0.35">
      <c r="B249" s="35" t="s">
        <v>129</v>
      </c>
      <c r="C249" s="41">
        <v>17055</v>
      </c>
      <c r="D249" s="33">
        <v>2.1991850431447746E-2</v>
      </c>
      <c r="E249" s="41">
        <v>6732</v>
      </c>
      <c r="F249" s="33">
        <v>-3.4284894563190359E-2</v>
      </c>
      <c r="G249" s="41">
        <v>9612</v>
      </c>
      <c r="H249" s="33">
        <v>5.8473736372646183E-2</v>
      </c>
    </row>
    <row r="250" spans="2:8" ht="13.5" customHeight="1" thickBot="1" x14ac:dyDescent="0.35">
      <c r="B250" s="30" t="s">
        <v>130</v>
      </c>
      <c r="C250" s="41">
        <v>16859</v>
      </c>
      <c r="D250" s="33">
        <v>-8.3849581567220957E-2</v>
      </c>
      <c r="E250" s="41">
        <v>6197</v>
      </c>
      <c r="F250" s="33">
        <v>-0.19976756198347106</v>
      </c>
      <c r="G250" s="41">
        <v>9886</v>
      </c>
      <c r="H250" s="33">
        <v>-3.1259453463749116E-3</v>
      </c>
    </row>
    <row r="251" spans="2:8" ht="13.5" customHeight="1" thickBot="1" x14ac:dyDescent="0.35">
      <c r="B251" s="31" t="s">
        <v>131</v>
      </c>
      <c r="C251" s="41">
        <v>11581</v>
      </c>
      <c r="D251" s="33">
        <v>-4.6674349687191308E-2</v>
      </c>
      <c r="E251" s="41">
        <v>4063</v>
      </c>
      <c r="F251" s="33">
        <v>-0.18723744748949789</v>
      </c>
      <c r="G251" s="41">
        <v>6969</v>
      </c>
      <c r="H251" s="33">
        <v>4.201555023923445E-2</v>
      </c>
    </row>
    <row r="252" spans="2:8" ht="13.5" customHeight="1" thickBot="1" x14ac:dyDescent="0.35">
      <c r="B252" s="32" t="s">
        <v>132</v>
      </c>
      <c r="C252" s="43">
        <v>15259</v>
      </c>
      <c r="D252" s="34">
        <v>-3.4057099449262516E-2</v>
      </c>
      <c r="E252" s="43">
        <v>5338</v>
      </c>
      <c r="F252" s="34">
        <v>-0.20125692054466557</v>
      </c>
      <c r="G252" s="43">
        <v>9199</v>
      </c>
      <c r="H252" s="34">
        <v>8.159905937683716E-2</v>
      </c>
    </row>
    <row r="253" spans="2:8" ht="13.5" customHeight="1" thickBot="1" x14ac:dyDescent="0.35">
      <c r="B253" s="35" t="s">
        <v>133</v>
      </c>
      <c r="C253" s="41">
        <v>15907</v>
      </c>
      <c r="D253" s="33">
        <v>-6.7311638815596597E-2</v>
      </c>
      <c r="E253" s="41">
        <v>5371</v>
      </c>
      <c r="F253" s="33">
        <v>-0.20216874628639334</v>
      </c>
      <c r="G253" s="41">
        <v>9719</v>
      </c>
      <c r="H253" s="33">
        <v>1.1131918435289222E-2</v>
      </c>
    </row>
    <row r="254" spans="2:8" ht="13.5" customHeight="1" thickBot="1" x14ac:dyDescent="0.35">
      <c r="B254" s="30" t="s">
        <v>134</v>
      </c>
      <c r="C254" s="41">
        <v>17152</v>
      </c>
      <c r="D254" s="33">
        <v>1.7379441247998104E-2</v>
      </c>
      <c r="E254" s="41">
        <v>5672</v>
      </c>
      <c r="F254" s="33">
        <v>-8.4718412134903984E-2</v>
      </c>
      <c r="G254" s="41">
        <v>10491</v>
      </c>
      <c r="H254" s="33">
        <v>6.1197653247015982E-2</v>
      </c>
    </row>
    <row r="255" spans="2:8" ht="13.5" customHeight="1" thickBot="1" x14ac:dyDescent="0.35">
      <c r="B255" s="31" t="s">
        <v>135</v>
      </c>
      <c r="C255" s="41">
        <v>11547</v>
      </c>
      <c r="D255" s="33">
        <v>-2.9358431914342457E-3</v>
      </c>
      <c r="E255" s="41">
        <v>3404</v>
      </c>
      <c r="F255" s="33">
        <v>-0.16219542210189516</v>
      </c>
      <c r="G255" s="41">
        <v>7518</v>
      </c>
      <c r="H255" s="33">
        <v>7.8777442961687469E-2</v>
      </c>
    </row>
    <row r="256" spans="2:8" ht="13.5" customHeight="1" thickBot="1" x14ac:dyDescent="0.35">
      <c r="B256" s="32" t="s">
        <v>144</v>
      </c>
      <c r="C256" s="43">
        <v>15065</v>
      </c>
      <c r="D256" s="34">
        <v>-1.2713808244314831E-2</v>
      </c>
      <c r="E256" s="43">
        <v>4498</v>
      </c>
      <c r="F256" s="34">
        <v>-0.15736230798051704</v>
      </c>
      <c r="G256" s="43">
        <v>9557</v>
      </c>
      <c r="H256" s="34">
        <v>3.8917273616697466E-2</v>
      </c>
    </row>
    <row r="257" spans="2:8" ht="13.5" customHeight="1" thickBot="1" x14ac:dyDescent="0.35">
      <c r="B257" s="35" t="s">
        <v>146</v>
      </c>
      <c r="C257" s="99">
        <v>15544</v>
      </c>
      <c r="D257" s="33">
        <v>-2.2820142075815678E-2</v>
      </c>
      <c r="E257" s="99">
        <v>4351</v>
      </c>
      <c r="F257" s="33">
        <v>-0.18990876931670081</v>
      </c>
      <c r="G257" s="99">
        <v>10304</v>
      </c>
      <c r="H257" s="33">
        <v>6.0191377713756558E-2</v>
      </c>
    </row>
    <row r="258" spans="2:8" ht="13.5" customHeight="1" thickBot="1" x14ac:dyDescent="0.35">
      <c r="B258" s="35" t="s">
        <v>147</v>
      </c>
      <c r="C258" s="99">
        <v>14677</v>
      </c>
      <c r="D258" s="33">
        <v>-0.14429804104477612</v>
      </c>
      <c r="E258" s="99">
        <v>3812</v>
      </c>
      <c r="F258" s="33">
        <v>-0.32792665726375175</v>
      </c>
      <c r="G258" s="99">
        <v>9896</v>
      </c>
      <c r="H258" s="33">
        <v>-5.67152797636069E-2</v>
      </c>
    </row>
    <row r="259" spans="2:8" ht="13.5" customHeight="1" thickBot="1" x14ac:dyDescent="0.35">
      <c r="B259" s="35" t="s">
        <v>149</v>
      </c>
      <c r="C259" s="99">
        <v>10173</v>
      </c>
      <c r="D259" s="33">
        <v>-0.1189919459599896</v>
      </c>
      <c r="E259" s="99">
        <v>2527</v>
      </c>
      <c r="F259" s="33">
        <v>-0.25763807285546414</v>
      </c>
      <c r="G259" s="99">
        <v>6957</v>
      </c>
      <c r="H259" s="33">
        <v>-7.4620909816440539E-2</v>
      </c>
    </row>
    <row r="260" spans="2:8" ht="13.5" customHeight="1" thickBot="1" x14ac:dyDescent="0.35">
      <c r="B260" s="32" t="s">
        <v>150</v>
      </c>
      <c r="C260" s="43">
        <v>13612</v>
      </c>
      <c r="D260" s="34">
        <v>-9.6448722203783602E-2</v>
      </c>
      <c r="E260" s="43">
        <v>3503</v>
      </c>
      <c r="F260" s="34">
        <v>-0.22120942641173855</v>
      </c>
      <c r="G260" s="43">
        <v>9310</v>
      </c>
      <c r="H260" s="34">
        <v>-2.584493041749503E-2</v>
      </c>
    </row>
    <row r="261" spans="2:8" ht="13.5" customHeight="1" thickBot="1" x14ac:dyDescent="0.35">
      <c r="B261" s="35" t="s">
        <v>155</v>
      </c>
      <c r="C261" s="99">
        <v>9665</v>
      </c>
      <c r="D261" s="33">
        <v>-0.37821667524446734</v>
      </c>
      <c r="E261" s="99">
        <v>2392</v>
      </c>
      <c r="F261" s="33">
        <v>-0.45024132383360149</v>
      </c>
      <c r="G261" s="99">
        <v>6896</v>
      </c>
      <c r="H261" s="33">
        <v>-0.33074534161490682</v>
      </c>
    </row>
    <row r="262" spans="2:8" ht="13.5" customHeight="1" thickBot="1" x14ac:dyDescent="0.35">
      <c r="B262" s="35" t="s">
        <v>156</v>
      </c>
      <c r="C262" s="99">
        <v>1383</v>
      </c>
      <c r="D262" s="33">
        <v>-0.90577093411460108</v>
      </c>
      <c r="E262" s="99">
        <v>300</v>
      </c>
      <c r="F262" s="33">
        <v>-0.92130115424973769</v>
      </c>
      <c r="G262" s="99">
        <v>1013</v>
      </c>
      <c r="H262" s="33">
        <v>-0.89763540824575583</v>
      </c>
    </row>
    <row r="263" spans="2:8" ht="13.5" customHeight="1" thickBot="1" x14ac:dyDescent="0.35">
      <c r="B263" s="35" t="s">
        <v>157</v>
      </c>
      <c r="C263" s="99">
        <v>7096</v>
      </c>
      <c r="D263" s="33">
        <v>-0.30246731544283889</v>
      </c>
      <c r="E263" s="99">
        <v>1564</v>
      </c>
      <c r="F263" s="33">
        <v>-0.38108428967154728</v>
      </c>
      <c r="G263" s="99">
        <v>5190</v>
      </c>
      <c r="H263" s="33">
        <v>-0.2539887882708064</v>
      </c>
    </row>
    <row r="264" spans="2:8" ht="13.5" customHeight="1" thickBot="1" x14ac:dyDescent="0.35">
      <c r="B264" s="32" t="s">
        <v>158</v>
      </c>
      <c r="C264" s="43">
        <v>11262</v>
      </c>
      <c r="D264" s="34">
        <v>-0.17264178665883045</v>
      </c>
      <c r="E264" s="43">
        <v>2659</v>
      </c>
      <c r="F264" s="34">
        <v>-0.24093634027976021</v>
      </c>
      <c r="G264" s="43">
        <v>8046</v>
      </c>
      <c r="H264" s="34">
        <v>-0.13576799140708914</v>
      </c>
    </row>
    <row r="265" spans="2:8" ht="13.5" customHeight="1" thickBot="1" x14ac:dyDescent="0.35">
      <c r="B265" s="35" t="s">
        <v>160</v>
      </c>
      <c r="C265" s="99">
        <v>10965</v>
      </c>
      <c r="D265" s="33">
        <v>0.13409208484221419</v>
      </c>
      <c r="E265" s="99">
        <v>2548</v>
      </c>
      <c r="F265" s="33">
        <v>6.5217391304347824E-2</v>
      </c>
      <c r="G265" s="99">
        <v>7866</v>
      </c>
      <c r="H265" s="33">
        <v>0.14008120649651973</v>
      </c>
    </row>
    <row r="266" spans="2:8" ht="13.5" customHeight="1" x14ac:dyDescent="0.3">
      <c r="B266" s="35" t="s">
        <v>217</v>
      </c>
      <c r="C266" s="99">
        <v>11574</v>
      </c>
      <c r="D266" s="98">
        <v>7.3689999999999998</v>
      </c>
      <c r="E266" s="99">
        <v>2849</v>
      </c>
      <c r="F266" s="98">
        <v>8.4969999999999999</v>
      </c>
      <c r="G266" s="99">
        <v>8031</v>
      </c>
      <c r="H266" s="98">
        <v>6.9279999999999999</v>
      </c>
    </row>
    <row r="267" spans="2:8" ht="13.5" customHeight="1" x14ac:dyDescent="0.3">
      <c r="B267" s="35" t="s">
        <v>224</v>
      </c>
      <c r="C267" s="99">
        <v>8659</v>
      </c>
      <c r="D267" s="98">
        <v>0.22</v>
      </c>
      <c r="E267" s="99">
        <v>2203</v>
      </c>
      <c r="F267" s="98">
        <v>0.40899999999999997</v>
      </c>
      <c r="G267" s="99">
        <v>5999</v>
      </c>
      <c r="H267" s="98">
        <v>0.156</v>
      </c>
    </row>
    <row r="268" spans="2:8" ht="13.5" customHeight="1" thickBot="1" x14ac:dyDescent="0.35">
      <c r="B268" s="32" t="s">
        <v>225</v>
      </c>
      <c r="C268" s="43">
        <v>10161</v>
      </c>
      <c r="D268" s="34">
        <v>-9.8000000000000004E-2</v>
      </c>
      <c r="E268" s="43">
        <v>2503</v>
      </c>
      <c r="F268" s="34">
        <v>-5.8999999999999997E-2</v>
      </c>
      <c r="G268" s="43">
        <v>7097</v>
      </c>
      <c r="H268" s="34">
        <v>-0.11799999999999999</v>
      </c>
    </row>
    <row r="269" spans="2:8" ht="13.5" customHeight="1" thickBot="1" x14ac:dyDescent="0.35">
      <c r="B269" s="35" t="s">
        <v>226</v>
      </c>
      <c r="C269" s="99">
        <v>11072</v>
      </c>
      <c r="D269" s="33">
        <v>9.7583219334245325E-3</v>
      </c>
      <c r="E269" s="99">
        <v>2755</v>
      </c>
      <c r="F269" s="98">
        <v>8.1240188383045531E-2</v>
      </c>
      <c r="G269" s="99">
        <v>7625</v>
      </c>
      <c r="H269" s="98">
        <v>-3.0638189677091279E-2</v>
      </c>
    </row>
    <row r="270" spans="2:8" ht="13.5" customHeight="1" x14ac:dyDescent="0.3">
      <c r="B270" s="35" t="s">
        <v>227</v>
      </c>
      <c r="C270" s="99">
        <v>10816</v>
      </c>
      <c r="D270" s="98">
        <v>-6.5491619146362534E-2</v>
      </c>
      <c r="E270" s="99">
        <v>2377</v>
      </c>
      <c r="F270" s="98">
        <v>-0.16567216567216567</v>
      </c>
      <c r="G270" s="99">
        <v>7871</v>
      </c>
      <c r="H270" s="98">
        <v>-1.9922799153281035E-2</v>
      </c>
    </row>
    <row r="271" spans="2:8" ht="13.5" customHeight="1" x14ac:dyDescent="0.3">
      <c r="B271" s="35" t="s">
        <v>228</v>
      </c>
      <c r="C271" s="99">
        <v>7397</v>
      </c>
      <c r="D271" s="98">
        <v>-0.14574431227624438</v>
      </c>
      <c r="E271" s="99">
        <v>1530</v>
      </c>
      <c r="F271" s="98">
        <v>-0.30549251021334545</v>
      </c>
      <c r="G271" s="99">
        <v>5455</v>
      </c>
      <c r="H271" s="98">
        <v>-9.0681780296716114E-2</v>
      </c>
    </row>
    <row r="272" spans="2:8" ht="13.5" customHeight="1" thickBot="1" x14ac:dyDescent="0.35">
      <c r="B272" s="32" t="s">
        <v>232</v>
      </c>
      <c r="C272" s="43">
        <v>8981</v>
      </c>
      <c r="D272" s="34">
        <v>-0.11613030213561658</v>
      </c>
      <c r="E272" s="43">
        <v>1847</v>
      </c>
      <c r="F272" s="34">
        <v>-0.26208549740311626</v>
      </c>
      <c r="G272" s="43">
        <v>6582</v>
      </c>
      <c r="H272" s="34">
        <v>-7.2565872904043968E-2</v>
      </c>
    </row>
    <row r="273" spans="2:8" ht="13.5" customHeight="1" x14ac:dyDescent="0.3">
      <c r="B273" s="35" t="s">
        <v>237</v>
      </c>
      <c r="C273" s="99">
        <v>6579</v>
      </c>
      <c r="D273" s="98">
        <v>-0.40579841040462428</v>
      </c>
      <c r="E273" s="99">
        <v>1308</v>
      </c>
      <c r="F273" s="98">
        <v>-0.52522686025408349</v>
      </c>
      <c r="G273" s="99">
        <v>4860</v>
      </c>
      <c r="H273" s="98">
        <v>-0.36262295081967211</v>
      </c>
    </row>
    <row r="274" spans="2:8" ht="13.5" customHeight="1" x14ac:dyDescent="0.3">
      <c r="B274" s="35" t="s">
        <v>240</v>
      </c>
      <c r="C274" s="99">
        <v>7279</v>
      </c>
      <c r="D274" s="98">
        <v>-0.32701553254437871</v>
      </c>
      <c r="E274" s="99">
        <v>1497</v>
      </c>
      <c r="F274" s="98">
        <v>-0.37021455616323096</v>
      </c>
      <c r="G274" s="99">
        <v>5306</v>
      </c>
      <c r="H274" s="98">
        <v>-0.32587981196798371</v>
      </c>
    </row>
    <row r="275" spans="2:8" ht="13.5" customHeight="1" x14ac:dyDescent="0.3">
      <c r="B275" s="35" t="s">
        <v>241</v>
      </c>
      <c r="C275" s="99">
        <v>5474</v>
      </c>
      <c r="D275" s="98">
        <v>-0.25997025821278896</v>
      </c>
      <c r="E275" s="99">
        <v>963</v>
      </c>
      <c r="F275" s="98">
        <v>-0.37058823529411766</v>
      </c>
      <c r="G275" s="99">
        <v>4178</v>
      </c>
      <c r="H275" s="98">
        <v>-0.23409715857011915</v>
      </c>
    </row>
    <row r="276" spans="2:8" ht="13.5" customHeight="1" thickBot="1" x14ac:dyDescent="0.35">
      <c r="B276" s="32" t="s">
        <v>256</v>
      </c>
      <c r="C276" s="43">
        <v>7327</v>
      </c>
      <c r="D276" s="34">
        <v>-0.18416657387818727</v>
      </c>
      <c r="E276" s="43">
        <v>1492</v>
      </c>
      <c r="F276" s="34">
        <v>-0.19220357336220897</v>
      </c>
      <c r="G276" s="43">
        <v>5332</v>
      </c>
      <c r="H276" s="34">
        <v>-0.18991188088726832</v>
      </c>
    </row>
    <row r="277" spans="2:8" ht="13.5" customHeight="1" x14ac:dyDescent="0.3">
      <c r="B277" s="35" t="s">
        <v>257</v>
      </c>
      <c r="C277" s="99">
        <v>7424</v>
      </c>
      <c r="D277" s="98">
        <v>0.12843897248822</v>
      </c>
      <c r="E277" s="99">
        <v>1448</v>
      </c>
      <c r="F277" s="98">
        <v>0.107033639143731</v>
      </c>
      <c r="G277" s="99">
        <v>5443</v>
      </c>
      <c r="H277" s="98">
        <v>0.119958847736626</v>
      </c>
    </row>
    <row r="278" spans="2:8" ht="13.5" customHeight="1" x14ac:dyDescent="0.3">
      <c r="B278" s="35" t="s">
        <v>263</v>
      </c>
      <c r="C278" s="99">
        <f>+'Lanzamientos practic. total TSJ'!H23</f>
        <v>7850</v>
      </c>
      <c r="D278" s="98">
        <f>+'Lanzamientos practic. total TSJ'!D47</f>
        <v>7.8444841324357736E-2</v>
      </c>
      <c r="E278" s="99">
        <f>+'Lanzamientos E.hipotecaria TSJ'!H23</f>
        <v>1469</v>
      </c>
      <c r="F278" s="98">
        <f>+'Lanzamientos E.hipotecaria TSJ'!D47</f>
        <v>-1.8704074816299265E-2</v>
      </c>
      <c r="G278" s="99">
        <f>+'Lanzamientos L.A.U  TSJ'!H23</f>
        <v>5874</v>
      </c>
      <c r="H278" s="98">
        <f>+'Lanzamientos L.A.U  TSJ'!D47</f>
        <v>0.10704862419901998</v>
      </c>
    </row>
    <row r="279" spans="2:8" ht="13.5" customHeight="1" x14ac:dyDescent="0.3">
      <c r="B279" s="35" t="s">
        <v>267</v>
      </c>
      <c r="C279" s="99">
        <v>5307</v>
      </c>
      <c r="D279" s="98">
        <v>-3.1E-2</v>
      </c>
      <c r="E279" s="99">
        <v>927</v>
      </c>
      <c r="F279" s="98">
        <v>-3.7383177570093455E-2</v>
      </c>
      <c r="G279" s="99">
        <v>3984</v>
      </c>
      <c r="H279" s="98">
        <v>-4.6433700335088562E-2</v>
      </c>
    </row>
    <row r="280" spans="2:8" ht="13.5" customHeight="1" thickBot="1" x14ac:dyDescent="0.35">
      <c r="B280" s="32" t="s">
        <v>271</v>
      </c>
      <c r="C280" s="43">
        <v>6982</v>
      </c>
      <c r="D280" s="34">
        <v>-4.7086119830762933E-2</v>
      </c>
      <c r="E280" s="43">
        <v>1229</v>
      </c>
      <c r="F280" s="34">
        <v>-0.17627345844504022</v>
      </c>
      <c r="G280" s="43">
        <v>5256</v>
      </c>
      <c r="H280" s="34">
        <v>-1.4253563390847712E-2</v>
      </c>
    </row>
    <row r="281" spans="2:8" ht="25.5" customHeight="1" x14ac:dyDescent="0.3">
      <c r="E281" s="99"/>
    </row>
    <row r="282" spans="2:8" ht="51" customHeight="1" x14ac:dyDescent="0.3">
      <c r="B282" s="10"/>
      <c r="C282" s="11"/>
      <c r="D282" s="11"/>
      <c r="E282" s="11"/>
      <c r="F282" s="11"/>
    </row>
    <row r="284" spans="2:8" ht="65.150000000000006" customHeight="1" thickBot="1" x14ac:dyDescent="0.35">
      <c r="C284" s="39" t="s">
        <v>40</v>
      </c>
      <c r="D284" s="39" t="s">
        <v>85</v>
      </c>
      <c r="E284" s="39" t="s">
        <v>110</v>
      </c>
      <c r="F284" s="39" t="s">
        <v>109</v>
      </c>
    </row>
    <row r="285" spans="2:8" ht="14.25" customHeight="1" thickBot="1" x14ac:dyDescent="0.35">
      <c r="B285" s="35" t="s">
        <v>4</v>
      </c>
      <c r="C285" s="40">
        <v>5614</v>
      </c>
      <c r="D285" s="40">
        <v>4142</v>
      </c>
      <c r="E285" s="33"/>
      <c r="F285" s="33"/>
    </row>
    <row r="286" spans="2:8" ht="14.25" customHeight="1" thickBot="1" x14ac:dyDescent="0.35">
      <c r="B286" s="30" t="s">
        <v>5</v>
      </c>
      <c r="C286" s="41">
        <v>8316</v>
      </c>
      <c r="D286" s="41">
        <v>4819</v>
      </c>
      <c r="E286" s="33"/>
      <c r="F286" s="33"/>
    </row>
    <row r="287" spans="2:8" ht="14.25" customHeight="1" thickBot="1" x14ac:dyDescent="0.35">
      <c r="B287" s="31" t="s">
        <v>6</v>
      </c>
      <c r="C287" s="41">
        <v>5790</v>
      </c>
      <c r="D287" s="41">
        <v>3489</v>
      </c>
      <c r="E287" s="33"/>
      <c r="F287" s="33"/>
    </row>
    <row r="288" spans="2:8" ht="14.25" customHeight="1" thickBot="1" x14ac:dyDescent="0.35">
      <c r="B288" s="32" t="s">
        <v>27</v>
      </c>
      <c r="C288" s="43">
        <v>7531</v>
      </c>
      <c r="D288" s="43">
        <v>4983</v>
      </c>
      <c r="E288" s="34"/>
      <c r="F288" s="34"/>
    </row>
    <row r="289" spans="2:6" ht="14.25" customHeight="1" thickBot="1" x14ac:dyDescent="0.35">
      <c r="B289" s="35" t="s">
        <v>28</v>
      </c>
      <c r="C289" s="41">
        <v>8855</v>
      </c>
      <c r="D289" s="41">
        <v>5602</v>
      </c>
      <c r="E289" s="33">
        <v>0.57730673316708225</v>
      </c>
      <c r="F289" s="33">
        <v>0.35248672139063253</v>
      </c>
    </row>
    <row r="290" spans="2:6" ht="14.25" customHeight="1" thickBot="1" x14ac:dyDescent="0.35">
      <c r="B290" s="30" t="s">
        <v>30</v>
      </c>
      <c r="C290" s="41">
        <v>9777</v>
      </c>
      <c r="D290" s="41">
        <v>6200</v>
      </c>
      <c r="E290" s="33">
        <v>0.17568542568542569</v>
      </c>
      <c r="F290" s="33">
        <v>0.28657397800373524</v>
      </c>
    </row>
    <row r="291" spans="2:6" ht="14.25" customHeight="1" thickBot="1" x14ac:dyDescent="0.35">
      <c r="B291" s="31" t="s">
        <v>33</v>
      </c>
      <c r="C291" s="41">
        <v>7334</v>
      </c>
      <c r="D291" s="41">
        <v>4631</v>
      </c>
      <c r="E291" s="33">
        <v>0.26666666666666666</v>
      </c>
      <c r="F291" s="33">
        <v>0.32731441673832046</v>
      </c>
    </row>
    <row r="292" spans="2:6" ht="14.25" customHeight="1" thickBot="1" x14ac:dyDescent="0.35">
      <c r="B292" s="32" t="s">
        <v>35</v>
      </c>
      <c r="C292" s="43">
        <v>9456</v>
      </c>
      <c r="D292" s="43">
        <v>6060</v>
      </c>
      <c r="E292" s="34">
        <v>0.25561014473509497</v>
      </c>
      <c r="F292" s="34">
        <v>0.21613485851896447</v>
      </c>
    </row>
    <row r="293" spans="2:6" ht="14.25" customHeight="1" thickBot="1" x14ac:dyDescent="0.35">
      <c r="B293" s="35" t="s">
        <v>37</v>
      </c>
      <c r="C293" s="40">
        <v>11824</v>
      </c>
      <c r="D293" s="40">
        <v>7352</v>
      </c>
      <c r="E293" s="33">
        <v>0.33529079616036139</v>
      </c>
      <c r="F293" s="33">
        <v>0.31238843270260619</v>
      </c>
    </row>
    <row r="294" spans="2:6" ht="14.25" customHeight="1" thickBot="1" x14ac:dyDescent="0.35">
      <c r="B294" s="30" t="s">
        <v>44</v>
      </c>
      <c r="C294" s="41">
        <v>13580</v>
      </c>
      <c r="D294" s="41">
        <v>9604</v>
      </c>
      <c r="E294" s="33">
        <v>0.38897412294159761</v>
      </c>
      <c r="F294" s="33">
        <v>0.54903225806451617</v>
      </c>
    </row>
    <row r="295" spans="2:6" ht="14.25" customHeight="1" thickBot="1" x14ac:dyDescent="0.35">
      <c r="B295" s="31" t="s">
        <v>56</v>
      </c>
      <c r="C295" s="41">
        <v>10011</v>
      </c>
      <c r="D295" s="41">
        <v>6363</v>
      </c>
      <c r="E295" s="33">
        <v>0.36501227161167166</v>
      </c>
      <c r="F295" s="33">
        <v>0.37400129561649753</v>
      </c>
    </row>
    <row r="296" spans="2:6" ht="14.25" customHeight="1" thickBot="1" x14ac:dyDescent="0.35">
      <c r="B296" s="32" t="s">
        <v>58</v>
      </c>
      <c r="C296" s="43">
        <v>13812</v>
      </c>
      <c r="D296" s="43">
        <v>9370</v>
      </c>
      <c r="E296" s="34">
        <v>0.46065989847715738</v>
      </c>
      <c r="F296" s="34">
        <v>0.54620462046204621</v>
      </c>
    </row>
    <row r="297" spans="2:6" ht="14.25" customHeight="1" thickBot="1" x14ac:dyDescent="0.35">
      <c r="B297" s="35" t="s">
        <v>60</v>
      </c>
      <c r="C297" s="41">
        <v>16932</v>
      </c>
      <c r="D297" s="41">
        <v>10523</v>
      </c>
      <c r="E297" s="33">
        <v>0.43200270635994586</v>
      </c>
      <c r="F297" s="33">
        <v>0.43131120783460281</v>
      </c>
    </row>
    <row r="298" spans="2:6" ht="14.25" customHeight="1" thickBot="1" x14ac:dyDescent="0.35">
      <c r="B298" s="30" t="s">
        <v>62</v>
      </c>
      <c r="C298" s="41">
        <v>17376</v>
      </c>
      <c r="D298" s="41">
        <v>12077</v>
      </c>
      <c r="E298" s="33">
        <v>0.27952871870397644</v>
      </c>
      <c r="F298" s="33">
        <v>0.257496876301541</v>
      </c>
    </row>
    <row r="299" spans="2:6" ht="14.25" customHeight="1" thickBot="1" x14ac:dyDescent="0.35">
      <c r="B299" s="31" t="s">
        <v>64</v>
      </c>
      <c r="C299" s="41">
        <v>11502</v>
      </c>
      <c r="D299" s="41">
        <v>7659</v>
      </c>
      <c r="E299" s="33">
        <v>0.14893617021276595</v>
      </c>
      <c r="F299" s="33">
        <v>0.20367751060820369</v>
      </c>
    </row>
    <row r="300" spans="2:6" ht="14.25" customHeight="1" thickBot="1" x14ac:dyDescent="0.35">
      <c r="B300" s="32" t="s">
        <v>68</v>
      </c>
      <c r="C300" s="43">
        <v>16311</v>
      </c>
      <c r="D300" s="43">
        <v>10481</v>
      </c>
      <c r="E300" s="34">
        <v>0.18092962641181581</v>
      </c>
      <c r="F300" s="34">
        <v>0.11856990394877268</v>
      </c>
    </row>
    <row r="301" spans="2:6" ht="14.25" customHeight="1" thickBot="1" x14ac:dyDescent="0.35">
      <c r="B301" s="35" t="s">
        <v>71</v>
      </c>
      <c r="C301" s="40">
        <v>19620</v>
      </c>
      <c r="D301" s="40">
        <v>13130</v>
      </c>
      <c r="E301" s="33">
        <v>0.15875265768958186</v>
      </c>
      <c r="F301" s="33">
        <v>0.24774303905730305</v>
      </c>
    </row>
    <row r="302" spans="2:6" ht="14.25" customHeight="1" thickBot="1" x14ac:dyDescent="0.35">
      <c r="B302" s="30" t="s">
        <v>78</v>
      </c>
      <c r="C302" s="41">
        <v>19815</v>
      </c>
      <c r="D302" s="41">
        <v>13874</v>
      </c>
      <c r="E302" s="33">
        <v>0.14036602209944751</v>
      </c>
      <c r="F302" s="33">
        <v>0.14879523060362673</v>
      </c>
    </row>
    <row r="303" spans="2:6" ht="14.25" customHeight="1" thickBot="1" x14ac:dyDescent="0.35">
      <c r="B303" s="31" t="s">
        <v>80</v>
      </c>
      <c r="C303" s="41">
        <v>12610</v>
      </c>
      <c r="D303" s="41">
        <v>8166</v>
      </c>
      <c r="E303" s="33">
        <v>9.6331072856894448E-2</v>
      </c>
      <c r="F303" s="33">
        <v>6.6196631414022725E-2</v>
      </c>
    </row>
    <row r="304" spans="2:6" ht="14.25" customHeight="1" thickBot="1" x14ac:dyDescent="0.35">
      <c r="B304" s="32" t="s">
        <v>82</v>
      </c>
      <c r="C304" s="43">
        <v>18212</v>
      </c>
      <c r="D304" s="43">
        <v>11238</v>
      </c>
      <c r="E304" s="34">
        <v>0.11654711544356569</v>
      </c>
      <c r="F304" s="34">
        <v>7.222593264001527E-2</v>
      </c>
    </row>
    <row r="305" spans="2:6" ht="14.25" customHeight="1" thickBot="1" x14ac:dyDescent="0.35">
      <c r="B305" s="35" t="s">
        <v>86</v>
      </c>
      <c r="C305" s="41">
        <v>16521</v>
      </c>
      <c r="D305" s="41">
        <v>10074</v>
      </c>
      <c r="E305" s="33">
        <v>-0.15795107033639144</v>
      </c>
      <c r="F305" s="33">
        <v>-0.23274942878903274</v>
      </c>
    </row>
    <row r="306" spans="2:6" ht="14.25" customHeight="1" thickBot="1" x14ac:dyDescent="0.35">
      <c r="B306" s="30" t="s">
        <v>90</v>
      </c>
      <c r="C306" s="41">
        <v>16743</v>
      </c>
      <c r="D306" s="41">
        <v>10683</v>
      </c>
      <c r="E306" s="33">
        <v>-0.15503406510219531</v>
      </c>
      <c r="F306" s="33">
        <v>-0.22999855845466341</v>
      </c>
    </row>
    <row r="307" spans="2:6" ht="14.25" customHeight="1" thickBot="1" x14ac:dyDescent="0.35">
      <c r="B307" s="31" t="s">
        <v>93</v>
      </c>
      <c r="C307" s="41">
        <v>14076</v>
      </c>
      <c r="D307" s="41">
        <v>7364</v>
      </c>
      <c r="E307" s="44">
        <v>-5.1546391752577319E-3</v>
      </c>
      <c r="F307" s="44">
        <v>-0.2047514082782268</v>
      </c>
    </row>
    <row r="308" spans="2:6" ht="14.25" customHeight="1" thickBot="1" x14ac:dyDescent="0.35">
      <c r="B308" s="32" t="s">
        <v>95</v>
      </c>
      <c r="C308" s="43">
        <v>17842</v>
      </c>
      <c r="D308" s="43">
        <v>11085</v>
      </c>
      <c r="E308" s="45">
        <v>-0.13935866461673621</v>
      </c>
      <c r="F308" s="45">
        <v>-0.10847125823100195</v>
      </c>
    </row>
    <row r="309" spans="2:6" ht="14.25" customHeight="1" thickBot="1" x14ac:dyDescent="0.35">
      <c r="B309" s="35" t="s">
        <v>97</v>
      </c>
      <c r="C309" s="40">
        <v>18412</v>
      </c>
      <c r="D309" s="40">
        <v>12018</v>
      </c>
      <c r="E309" s="44">
        <v>-8.5951213606924523E-3</v>
      </c>
      <c r="F309" s="44">
        <v>8.3184435179670432E-2</v>
      </c>
    </row>
    <row r="310" spans="2:6" ht="14.25" customHeight="1" thickBot="1" x14ac:dyDescent="0.35">
      <c r="B310" s="30" t="s">
        <v>104</v>
      </c>
      <c r="C310" s="41">
        <v>18876</v>
      </c>
      <c r="D310" s="41">
        <v>12239</v>
      </c>
      <c r="E310" s="44">
        <v>8.8992414740488562E-3</v>
      </c>
      <c r="F310" s="44">
        <v>3.2949546007675745E-2</v>
      </c>
    </row>
    <row r="311" spans="2:6" ht="14.25" customHeight="1" thickBot="1" x14ac:dyDescent="0.35">
      <c r="B311" s="31" t="s">
        <v>107</v>
      </c>
      <c r="C311" s="41">
        <v>13342</v>
      </c>
      <c r="D311" s="41">
        <v>8851</v>
      </c>
      <c r="E311" s="33">
        <v>-5.2145495879511228E-2</v>
      </c>
      <c r="F311" s="33">
        <v>0.20192829983704508</v>
      </c>
    </row>
    <row r="312" spans="2:6" ht="14.25" customHeight="1" thickBot="1" x14ac:dyDescent="0.35">
      <c r="B312" s="32" t="s">
        <v>111</v>
      </c>
      <c r="C312" s="43">
        <v>18603</v>
      </c>
      <c r="D312" s="43">
        <v>12190</v>
      </c>
      <c r="E312" s="34">
        <v>4.2652169039345364E-2</v>
      </c>
      <c r="F312" s="34">
        <v>9.9684258006314835E-2</v>
      </c>
    </row>
    <row r="313" spans="2:6" ht="14.25" customHeight="1" thickBot="1" x14ac:dyDescent="0.35">
      <c r="B313" s="35" t="s">
        <v>113</v>
      </c>
      <c r="C313" s="41">
        <v>19261</v>
      </c>
      <c r="D313" s="41">
        <v>11907</v>
      </c>
      <c r="E313" s="33">
        <v>4.6111231805344342E-2</v>
      </c>
      <c r="F313" s="33">
        <v>-9.2361457813280087E-3</v>
      </c>
    </row>
    <row r="314" spans="2:6" ht="14.25" customHeight="1" thickBot="1" x14ac:dyDescent="0.35">
      <c r="B314" s="30" t="s">
        <v>118</v>
      </c>
      <c r="C314" s="41">
        <v>18378</v>
      </c>
      <c r="D314" s="41">
        <v>11948</v>
      </c>
      <c r="E314" s="33">
        <v>-2.6382708200890018E-2</v>
      </c>
      <c r="F314" s="33">
        <v>-2.3776452324536318E-2</v>
      </c>
    </row>
    <row r="315" spans="2:6" ht="14.25" customHeight="1" thickBot="1" x14ac:dyDescent="0.35">
      <c r="B315" s="31" t="s">
        <v>119</v>
      </c>
      <c r="C315" s="41">
        <v>14071</v>
      </c>
      <c r="D315" s="41">
        <v>8064</v>
      </c>
      <c r="E315" s="33">
        <v>5.4639484335182134E-2</v>
      </c>
      <c r="F315" s="33">
        <v>-8.8916506609422657E-2</v>
      </c>
    </row>
    <row r="316" spans="2:6" ht="14.25" customHeight="1" thickBot="1" x14ac:dyDescent="0.35">
      <c r="B316" s="32" t="s">
        <v>121</v>
      </c>
      <c r="C316" s="43">
        <v>17921</v>
      </c>
      <c r="D316" s="43">
        <v>10563</v>
      </c>
      <c r="E316" s="34">
        <v>-3.6660753641885716E-2</v>
      </c>
      <c r="F316" s="34">
        <v>-0.13347005742411813</v>
      </c>
    </row>
    <row r="317" spans="2:6" ht="14.25" customHeight="1" thickBot="1" x14ac:dyDescent="0.35">
      <c r="B317" s="35" t="s">
        <v>122</v>
      </c>
      <c r="C317" s="40">
        <v>17386</v>
      </c>
      <c r="D317" s="40">
        <v>10550</v>
      </c>
      <c r="E317" s="33">
        <v>-9.7346970562276106E-2</v>
      </c>
      <c r="F317" s="33">
        <v>-0.1139665742840346</v>
      </c>
    </row>
    <row r="318" spans="2:6" ht="14.25" customHeight="1" thickBot="1" x14ac:dyDescent="0.35">
      <c r="B318" s="30" t="s">
        <v>124</v>
      </c>
      <c r="C318" s="41">
        <v>19461</v>
      </c>
      <c r="D318" s="41">
        <v>11843</v>
      </c>
      <c r="E318" s="33">
        <v>5.8929154423767546E-2</v>
      </c>
      <c r="F318" s="33">
        <v>-8.7880816873116847E-3</v>
      </c>
    </row>
    <row r="319" spans="2:6" ht="14.25" customHeight="1" thickBot="1" x14ac:dyDescent="0.35">
      <c r="B319" s="31" t="s">
        <v>126</v>
      </c>
      <c r="C319" s="41">
        <v>12918</v>
      </c>
      <c r="D319" s="41">
        <v>7676</v>
      </c>
      <c r="E319" s="33">
        <v>-8.1941581977116054E-2</v>
      </c>
      <c r="F319" s="33">
        <v>-4.8115079365079368E-2</v>
      </c>
    </row>
    <row r="320" spans="2:6" ht="14.25" customHeight="1" thickBot="1" x14ac:dyDescent="0.35">
      <c r="B320" s="32" t="s">
        <v>127</v>
      </c>
      <c r="C320" s="43">
        <v>17265</v>
      </c>
      <c r="D320" s="43">
        <v>10410</v>
      </c>
      <c r="E320" s="34">
        <v>-3.6605100161821329E-2</v>
      </c>
      <c r="F320" s="34">
        <v>-1.4484521442771939E-2</v>
      </c>
    </row>
    <row r="321" spans="2:6" ht="14.25" customHeight="1" thickBot="1" x14ac:dyDescent="0.35">
      <c r="B321" s="35" t="s">
        <v>129</v>
      </c>
      <c r="C321" s="41">
        <v>19926</v>
      </c>
      <c r="D321" s="41">
        <v>11758</v>
      </c>
      <c r="E321" s="33">
        <v>0.14609455884044634</v>
      </c>
      <c r="F321" s="33">
        <v>0.11450236966824645</v>
      </c>
    </row>
    <row r="322" spans="2:6" ht="14.25" customHeight="1" thickBot="1" x14ac:dyDescent="0.35">
      <c r="B322" s="30" t="s">
        <v>130</v>
      </c>
      <c r="C322" s="41">
        <v>19141</v>
      </c>
      <c r="D322" s="41">
        <v>11921</v>
      </c>
      <c r="E322" s="33">
        <v>-1.6443142695647707E-2</v>
      </c>
      <c r="F322" s="33">
        <v>6.5861690450054883E-3</v>
      </c>
    </row>
    <row r="323" spans="2:6" ht="14.25" customHeight="1" thickBot="1" x14ac:dyDescent="0.35">
      <c r="B323" s="31" t="s">
        <v>131</v>
      </c>
      <c r="C323" s="41">
        <v>12840</v>
      </c>
      <c r="D323" s="41">
        <v>8025</v>
      </c>
      <c r="E323" s="33">
        <v>-6.0380863910822107E-3</v>
      </c>
      <c r="F323" s="33">
        <v>4.5466388744137574E-2</v>
      </c>
    </row>
    <row r="324" spans="2:6" ht="14.25" customHeight="1" thickBot="1" x14ac:dyDescent="0.35">
      <c r="B324" s="32" t="s">
        <v>132</v>
      </c>
      <c r="C324" s="43">
        <v>17786</v>
      </c>
      <c r="D324" s="43">
        <v>10220</v>
      </c>
      <c r="E324" s="34">
        <v>3.017665797856936E-2</v>
      </c>
      <c r="F324" s="34">
        <v>-1.8251681075888569E-2</v>
      </c>
    </row>
    <row r="325" spans="2:6" ht="14.25" customHeight="1" thickBot="1" x14ac:dyDescent="0.35">
      <c r="B325" s="35" t="s">
        <v>133</v>
      </c>
      <c r="C325" s="40">
        <v>18859</v>
      </c>
      <c r="D325" s="40">
        <v>11219</v>
      </c>
      <c r="E325" s="33">
        <v>-5.3548128073873331E-2</v>
      </c>
      <c r="F325" s="33">
        <v>-4.5841129443782956E-2</v>
      </c>
    </row>
    <row r="326" spans="2:6" ht="14.25" customHeight="1" thickBot="1" x14ac:dyDescent="0.35">
      <c r="B326" s="30" t="s">
        <v>134</v>
      </c>
      <c r="C326" s="41">
        <v>20526</v>
      </c>
      <c r="D326" s="41">
        <v>12398</v>
      </c>
      <c r="E326" s="33">
        <v>7.2357766051930408E-2</v>
      </c>
      <c r="F326" s="33">
        <v>4.0013421692811003E-2</v>
      </c>
    </row>
    <row r="327" spans="2:6" ht="14.25" customHeight="1" thickBot="1" x14ac:dyDescent="0.35">
      <c r="B327" s="31" t="s">
        <v>135</v>
      </c>
      <c r="C327" s="41">
        <v>13446</v>
      </c>
      <c r="D327" s="41">
        <v>7894</v>
      </c>
      <c r="E327" s="33">
        <v>4.7196261682242988E-2</v>
      </c>
      <c r="F327" s="33">
        <v>-1.632398753894081E-2</v>
      </c>
    </row>
    <row r="328" spans="2:6" ht="14.25" customHeight="1" thickBot="1" x14ac:dyDescent="0.35">
      <c r="B328" s="32" t="s">
        <v>144</v>
      </c>
      <c r="C328" s="43">
        <v>19192</v>
      </c>
      <c r="D328" s="43">
        <v>11487</v>
      </c>
      <c r="E328" s="34">
        <v>7.9050938940739904E-2</v>
      </c>
      <c r="F328" s="34">
        <v>0.12397260273972603</v>
      </c>
    </row>
    <row r="329" spans="2:6" ht="14.25" customHeight="1" thickBot="1" x14ac:dyDescent="0.35">
      <c r="B329" s="35" t="s">
        <v>146</v>
      </c>
      <c r="C329" s="99">
        <v>19913</v>
      </c>
      <c r="D329" s="99">
        <v>11625</v>
      </c>
      <c r="E329" s="33">
        <v>5.5888435229863725E-2</v>
      </c>
      <c r="F329" s="33">
        <v>3.618860861039308E-2</v>
      </c>
    </row>
    <row r="330" spans="2:6" ht="14.25" customHeight="1" thickBot="1" x14ac:dyDescent="0.35">
      <c r="B330" s="35" t="s">
        <v>147</v>
      </c>
      <c r="C330" s="99">
        <v>18594</v>
      </c>
      <c r="D330" s="99">
        <v>10894</v>
      </c>
      <c r="E330" s="33">
        <v>-9.4124524992692193E-2</v>
      </c>
      <c r="F330" s="33">
        <v>-0.12130988869172447</v>
      </c>
    </row>
    <row r="331" spans="2:6" ht="14.25" customHeight="1" thickBot="1" x14ac:dyDescent="0.35">
      <c r="B331" s="35" t="s">
        <v>149</v>
      </c>
      <c r="C331" s="99">
        <v>12715</v>
      </c>
      <c r="D331" s="99">
        <v>7165</v>
      </c>
      <c r="E331" s="33">
        <v>-5.4365610590510191E-2</v>
      </c>
      <c r="F331" s="33">
        <v>-9.2348619204459081E-2</v>
      </c>
    </row>
    <row r="332" spans="2:6" ht="14.25" customHeight="1" thickBot="1" x14ac:dyDescent="0.35">
      <c r="B332" s="32" t="s">
        <v>150</v>
      </c>
      <c r="C332" s="43">
        <v>17025</v>
      </c>
      <c r="D332" s="43">
        <v>9823</v>
      </c>
      <c r="E332" s="34">
        <v>-0.11291162984576907</v>
      </c>
      <c r="F332" s="34">
        <v>-0.14485940628536606</v>
      </c>
    </row>
    <row r="333" spans="2:6" ht="14.25" customHeight="1" thickBot="1" x14ac:dyDescent="0.35">
      <c r="B333" s="35" t="s">
        <v>155</v>
      </c>
      <c r="C333" s="99">
        <v>14586</v>
      </c>
      <c r="D333" s="99">
        <v>7959</v>
      </c>
      <c r="E333" s="33">
        <v>-0.26751368452769547</v>
      </c>
      <c r="F333" s="33">
        <v>-0.3153548387096774</v>
      </c>
    </row>
    <row r="334" spans="2:6" ht="14.25" customHeight="1" thickBot="1" x14ac:dyDescent="0.35">
      <c r="B334" s="35" t="s">
        <v>156</v>
      </c>
      <c r="C334" s="99">
        <v>6953</v>
      </c>
      <c r="D334" s="99">
        <v>947</v>
      </c>
      <c r="E334" s="33">
        <v>-0.62606217059266434</v>
      </c>
      <c r="F334" s="33">
        <v>-0.91307141545805026</v>
      </c>
    </row>
    <row r="335" spans="2:6" ht="14.25" customHeight="1" thickBot="1" x14ac:dyDescent="0.35">
      <c r="B335" s="35" t="s">
        <v>157</v>
      </c>
      <c r="C335" s="99">
        <v>14117</v>
      </c>
      <c r="D335" s="99">
        <v>6226</v>
      </c>
      <c r="E335" s="33">
        <v>0.11026346834447504</v>
      </c>
      <c r="F335" s="33">
        <v>-0.13105373342637822</v>
      </c>
    </row>
    <row r="336" spans="2:6" ht="14.25" customHeight="1" thickBot="1" x14ac:dyDescent="0.35">
      <c r="B336" s="32" t="s">
        <v>158</v>
      </c>
      <c r="C336" s="43">
        <v>18255</v>
      </c>
      <c r="D336" s="43">
        <v>10158</v>
      </c>
      <c r="E336" s="34">
        <v>7.2246696035242294E-2</v>
      </c>
      <c r="F336" s="34">
        <v>3.4103634327598491E-2</v>
      </c>
    </row>
    <row r="337" spans="2:6" ht="14.25" customHeight="1" thickBot="1" x14ac:dyDescent="0.35">
      <c r="B337" s="35" t="s">
        <v>160</v>
      </c>
      <c r="C337" s="99">
        <v>18131</v>
      </c>
      <c r="D337" s="99">
        <v>8936</v>
      </c>
      <c r="E337" s="33">
        <v>0.24304127245303717</v>
      </c>
      <c r="F337" s="33">
        <v>0.12275411483854756</v>
      </c>
    </row>
    <row r="338" spans="2:6" ht="14.25" customHeight="1" x14ac:dyDescent="0.3">
      <c r="B338" s="35" t="s">
        <v>217</v>
      </c>
      <c r="C338" s="99">
        <v>18598</v>
      </c>
      <c r="D338" s="99">
        <v>9275</v>
      </c>
      <c r="E338" s="98">
        <v>1.675</v>
      </c>
      <c r="F338" s="98">
        <v>8.7940000000000005</v>
      </c>
    </row>
    <row r="339" spans="2:6" ht="14.25" customHeight="1" x14ac:dyDescent="0.3">
      <c r="B339" s="35" t="s">
        <v>224</v>
      </c>
      <c r="C339" s="99">
        <v>12390</v>
      </c>
      <c r="D339" s="99">
        <v>5973</v>
      </c>
      <c r="E339" s="98">
        <v>-0.122</v>
      </c>
      <c r="F339" s="98">
        <v>-4.1000000000000002E-2</v>
      </c>
    </row>
    <row r="340" spans="2:6" ht="14.25" customHeight="1" thickBot="1" x14ac:dyDescent="0.35">
      <c r="B340" s="32" t="s">
        <v>225</v>
      </c>
      <c r="C340" s="43">
        <v>16187</v>
      </c>
      <c r="D340" s="43">
        <v>8045</v>
      </c>
      <c r="E340" s="34">
        <v>-0.113</v>
      </c>
      <c r="F340" s="34">
        <v>-0.20799999999999999</v>
      </c>
    </row>
    <row r="341" spans="2:6" ht="14.25" customHeight="1" x14ac:dyDescent="0.3">
      <c r="B341" s="35" t="s">
        <v>226</v>
      </c>
      <c r="C341" s="99">
        <v>19257</v>
      </c>
      <c r="D341" s="99">
        <v>9013</v>
      </c>
      <c r="E341" s="98">
        <v>6.2103579504715678E-2</v>
      </c>
      <c r="F341" s="98">
        <v>8.6168307967770807E-3</v>
      </c>
    </row>
    <row r="342" spans="2:6" ht="14.25" customHeight="1" x14ac:dyDescent="0.3">
      <c r="B342" s="35" t="s">
        <v>227</v>
      </c>
      <c r="C342" s="99">
        <v>17134</v>
      </c>
      <c r="D342" s="99">
        <v>9185</v>
      </c>
      <c r="E342" s="98">
        <v>-7.8718141735670502E-2</v>
      </c>
      <c r="F342" s="98">
        <v>-9.7035040431266845E-3</v>
      </c>
    </row>
    <row r="343" spans="2:6" ht="14.25" customHeight="1" x14ac:dyDescent="0.3">
      <c r="B343" s="35" t="s">
        <v>228</v>
      </c>
      <c r="C343" s="99">
        <v>11425</v>
      </c>
      <c r="D343" s="99">
        <v>5791</v>
      </c>
      <c r="E343" s="98">
        <v>-7.7885391444713473E-2</v>
      </c>
      <c r="F343" s="98">
        <v>-3.0470450359953122E-2</v>
      </c>
    </row>
    <row r="344" spans="2:6" ht="14.25" customHeight="1" thickBot="1" x14ac:dyDescent="0.35">
      <c r="B344" s="32" t="s">
        <v>232</v>
      </c>
      <c r="C344" s="43">
        <v>15536</v>
      </c>
      <c r="D344" s="43">
        <v>7713</v>
      </c>
      <c r="E344" s="34">
        <v>-4.0217458454315194E-2</v>
      </c>
      <c r="F344" s="34">
        <v>-4.126786824114357E-2</v>
      </c>
    </row>
    <row r="345" spans="2:6" ht="14.25" customHeight="1" x14ac:dyDescent="0.3">
      <c r="B345" s="35" t="s">
        <v>237</v>
      </c>
      <c r="C345" s="99">
        <v>12736</v>
      </c>
      <c r="D345" s="99">
        <v>5931</v>
      </c>
      <c r="E345" s="98">
        <v>-0.3386301085319624</v>
      </c>
      <c r="F345" s="98">
        <v>-0.34195051592144682</v>
      </c>
    </row>
    <row r="346" spans="2:6" ht="14.25" customHeight="1" x14ac:dyDescent="0.3">
      <c r="B346" s="35" t="s">
        <v>240</v>
      </c>
      <c r="C346" s="99">
        <v>13516</v>
      </c>
      <c r="D346" s="99">
        <v>6248</v>
      </c>
      <c r="E346" s="98">
        <v>-0.21115909886774833</v>
      </c>
      <c r="F346" s="98">
        <v>-0.31976047904191618</v>
      </c>
    </row>
    <row r="347" spans="2:6" ht="14.25" customHeight="1" x14ac:dyDescent="0.3">
      <c r="B347" s="35" t="s">
        <v>241</v>
      </c>
      <c r="C347" s="99">
        <v>9605</v>
      </c>
      <c r="D347" s="99">
        <v>4526</v>
      </c>
      <c r="E347" s="98">
        <v>-0.15929978118161925</v>
      </c>
      <c r="F347" s="98">
        <v>-0.21844241063719566</v>
      </c>
    </row>
    <row r="348" spans="2:6" ht="14.25" customHeight="1" thickBot="1" x14ac:dyDescent="0.35">
      <c r="B348" s="32" t="s">
        <v>256</v>
      </c>
      <c r="C348" s="43">
        <v>14645</v>
      </c>
      <c r="D348" s="43">
        <v>6872</v>
      </c>
      <c r="E348" s="34">
        <v>-5.7350669412976313E-2</v>
      </c>
      <c r="F348" s="34">
        <v>-0.10903669130040192</v>
      </c>
    </row>
    <row r="349" spans="2:6" ht="14.25" customHeight="1" x14ac:dyDescent="0.3">
      <c r="B349" s="35" t="s">
        <v>257</v>
      </c>
      <c r="C349" s="99">
        <v>13362</v>
      </c>
      <c r="D349" s="99">
        <v>6344</v>
      </c>
      <c r="E349" s="98">
        <v>4.9152010050251299E-2</v>
      </c>
      <c r="F349" s="98">
        <v>6.9634125779801007E-2</v>
      </c>
    </row>
    <row r="350" spans="2:6" ht="14.25" customHeight="1" x14ac:dyDescent="0.3">
      <c r="B350" s="35" t="s">
        <v>263</v>
      </c>
      <c r="C350" s="99">
        <f>+'Lanzamientos SC recibidos TSJ'!AF23</f>
        <v>13926</v>
      </c>
      <c r="D350" s="99">
        <f>+'Lanzamientos con Cump ptivo TSJ'!AF23</f>
        <v>7031</v>
      </c>
      <c r="E350" s="98">
        <f>+'Lanzamientos SC recibidos TSJ'!AB46</f>
        <v>3.0334418467002071E-2</v>
      </c>
      <c r="F350" s="98">
        <f>+'Lanzamientos con Cump ptivo TSJ'!AB45</f>
        <v>0.1253201024327785</v>
      </c>
    </row>
    <row r="351" spans="2:6" ht="14.25" customHeight="1" x14ac:dyDescent="0.3">
      <c r="B351" s="35" t="s">
        <v>267</v>
      </c>
      <c r="C351" s="99">
        <v>9569</v>
      </c>
      <c r="D351" s="99">
        <v>4556</v>
      </c>
      <c r="E351" s="98">
        <v>-3.7480478917230609E-3</v>
      </c>
      <c r="F351" s="98">
        <v>6.6283694211224037E-3</v>
      </c>
    </row>
    <row r="352" spans="2:6" ht="14.25" customHeight="1" thickBot="1" x14ac:dyDescent="0.35">
      <c r="B352" s="32" t="s">
        <v>271</v>
      </c>
      <c r="C352" s="43">
        <v>12481</v>
      </c>
      <c r="D352" s="43">
        <v>6375</v>
      </c>
      <c r="E352" s="34">
        <v>-0.14776374189143052</v>
      </c>
      <c r="F352" s="34">
        <v>-7.2322467986030273E-2</v>
      </c>
    </row>
    <row r="353" spans="2:7" ht="14.25" customHeight="1" x14ac:dyDescent="0.3">
      <c r="B353" s="21"/>
      <c r="C353" s="99"/>
      <c r="D353" s="99"/>
      <c r="E353" s="98"/>
      <c r="F353" s="98"/>
    </row>
    <row r="354" spans="2:7" ht="11.25" customHeight="1" x14ac:dyDescent="0.3">
      <c r="B354" s="21"/>
      <c r="C354" s="18"/>
      <c r="D354" s="23"/>
      <c r="E354" s="18"/>
      <c r="F354" s="23"/>
    </row>
    <row r="355" spans="2:7" x14ac:dyDescent="0.3">
      <c r="B355" s="24" t="s">
        <v>98</v>
      </c>
    </row>
    <row r="356" spans="2:7" x14ac:dyDescent="0.3">
      <c r="B356" s="24" t="s">
        <v>120</v>
      </c>
    </row>
    <row r="358" spans="2:7" x14ac:dyDescent="0.3">
      <c r="B358" s="25" t="s">
        <v>15</v>
      </c>
      <c r="C358" s="26"/>
      <c r="D358" s="26"/>
      <c r="E358" s="26"/>
      <c r="F358" s="26"/>
      <c r="G358" s="27"/>
    </row>
    <row r="359" spans="2:7" x14ac:dyDescent="0.3">
      <c r="B359" s="25" t="s">
        <v>16</v>
      </c>
      <c r="C359" s="26"/>
      <c r="D359" s="26"/>
      <c r="E359" s="26"/>
      <c r="F359" s="26"/>
      <c r="G359" s="27"/>
    </row>
    <row r="362" spans="2:7" x14ac:dyDescent="0.3">
      <c r="F362" s="12" t="s">
        <v>275</v>
      </c>
      <c r="G362" s="12" t="s">
        <v>276</v>
      </c>
    </row>
    <row r="363" spans="2:7" x14ac:dyDescent="0.3">
      <c r="E363" s="12" t="s">
        <v>52</v>
      </c>
      <c r="F363" s="12">
        <v>683</v>
      </c>
      <c r="G363" s="12">
        <v>204</v>
      </c>
    </row>
    <row r="364" spans="2:7" x14ac:dyDescent="0.3">
      <c r="E364" s="12" t="s">
        <v>53</v>
      </c>
      <c r="F364" s="12">
        <v>162</v>
      </c>
      <c r="G364" s="12">
        <v>25</v>
      </c>
    </row>
    <row r="365" spans="2:7" x14ac:dyDescent="0.3">
      <c r="E365" s="12" t="s">
        <v>151</v>
      </c>
      <c r="F365" s="12">
        <v>142</v>
      </c>
      <c r="G365" s="12">
        <v>20</v>
      </c>
    </row>
    <row r="366" spans="2:7" x14ac:dyDescent="0.3">
      <c r="E366" s="12" t="s">
        <v>47</v>
      </c>
      <c r="F366" s="12">
        <v>186</v>
      </c>
      <c r="G366" s="12">
        <v>20</v>
      </c>
    </row>
    <row r="367" spans="2:7" x14ac:dyDescent="0.3">
      <c r="E367" s="12" t="s">
        <v>8</v>
      </c>
      <c r="F367" s="12">
        <v>316</v>
      </c>
      <c r="G367" s="12">
        <v>77</v>
      </c>
    </row>
    <row r="368" spans="2:7" x14ac:dyDescent="0.3">
      <c r="E368" s="12" t="s">
        <v>9</v>
      </c>
      <c r="F368" s="12">
        <v>37</v>
      </c>
      <c r="G368" s="12">
        <v>9</v>
      </c>
    </row>
    <row r="369" spans="5:7" x14ac:dyDescent="0.3">
      <c r="E369" s="12" t="s">
        <v>54</v>
      </c>
      <c r="F369" s="12">
        <v>207</v>
      </c>
      <c r="G369" s="12">
        <v>57</v>
      </c>
    </row>
    <row r="370" spans="5:7" x14ac:dyDescent="0.3">
      <c r="E370" s="12" t="s">
        <v>49</v>
      </c>
      <c r="F370" s="12">
        <v>125</v>
      </c>
      <c r="G370" s="12">
        <v>36</v>
      </c>
    </row>
    <row r="371" spans="5:7" x14ac:dyDescent="0.3">
      <c r="E371" s="12" t="s">
        <v>26</v>
      </c>
      <c r="F371" s="12">
        <v>1540</v>
      </c>
      <c r="G371" s="12">
        <v>313</v>
      </c>
    </row>
    <row r="372" spans="5:7" x14ac:dyDescent="0.3">
      <c r="E372" s="12" t="s">
        <v>48</v>
      </c>
      <c r="F372" s="12">
        <v>616</v>
      </c>
      <c r="G372" s="12">
        <v>214</v>
      </c>
    </row>
    <row r="373" spans="5:7" x14ac:dyDescent="0.3">
      <c r="E373" s="12" t="s">
        <v>21</v>
      </c>
      <c r="F373" s="12">
        <v>54</v>
      </c>
      <c r="G373" s="12">
        <v>7</v>
      </c>
    </row>
    <row r="374" spans="5:7" x14ac:dyDescent="0.3">
      <c r="E374" s="12" t="s">
        <v>10</v>
      </c>
      <c r="F374" s="12">
        <v>244</v>
      </c>
      <c r="G374" s="12">
        <v>38</v>
      </c>
    </row>
    <row r="375" spans="5:7" x14ac:dyDescent="0.3">
      <c r="E375" s="12" t="s">
        <v>152</v>
      </c>
      <c r="F375" s="12">
        <v>563</v>
      </c>
      <c r="G375" s="12">
        <v>64</v>
      </c>
    </row>
    <row r="376" spans="5:7" x14ac:dyDescent="0.3">
      <c r="E376" s="12" t="s">
        <v>153</v>
      </c>
      <c r="F376" s="12">
        <v>158</v>
      </c>
      <c r="G376" s="12">
        <v>108</v>
      </c>
    </row>
    <row r="377" spans="5:7" x14ac:dyDescent="0.3">
      <c r="E377" s="12" t="s">
        <v>154</v>
      </c>
      <c r="F377" s="12">
        <v>31</v>
      </c>
      <c r="G377" s="12">
        <v>8</v>
      </c>
    </row>
    <row r="378" spans="5:7" x14ac:dyDescent="0.3">
      <c r="E378" s="12" t="s">
        <v>51</v>
      </c>
      <c r="F378" s="12">
        <v>154</v>
      </c>
      <c r="G378" s="12">
        <v>21</v>
      </c>
    </row>
    <row r="379" spans="5:7" x14ac:dyDescent="0.3">
      <c r="E379" s="12" t="s">
        <v>11</v>
      </c>
      <c r="F379" s="12">
        <v>38</v>
      </c>
      <c r="G379" s="12">
        <v>8</v>
      </c>
    </row>
    <row r="380" spans="5:7" x14ac:dyDescent="0.3">
      <c r="E380" s="12" t="s">
        <v>22</v>
      </c>
      <c r="F380" s="12">
        <v>5256</v>
      </c>
      <c r="G380" s="12">
        <v>1229</v>
      </c>
    </row>
  </sheetData>
  <mergeCells count="1">
    <mergeCell ref="L80:O80"/>
  </mergeCells>
  <phoneticPr fontId="0" type="noConversion"/>
  <pageMargins left="0.78740157480314965" right="0.78740157480314965" top="0.39370078740157483" bottom="0.39370078740157483" header="0" footer="0"/>
  <pageSetup paperSize="9" scale="71" fitToHeight="0" orientation="landscape" r:id="rId1"/>
  <headerFooter alignWithMargins="0"/>
  <rowBreaks count="1" manualBreakCount="1">
    <brk id="94"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15"/>
  <sheetViews>
    <sheetView topLeftCell="A21" workbookViewId="0"/>
  </sheetViews>
  <sheetFormatPr baseColWidth="10" defaultColWidth="11.453125" defaultRowHeight="13.5" x14ac:dyDescent="0.25"/>
  <cols>
    <col min="1" max="1" width="10.6328125" style="46" customWidth="1"/>
    <col min="2" max="2" width="30.90625" style="46" customWidth="1"/>
    <col min="3" max="3" width="152.453125" style="46" customWidth="1"/>
    <col min="4" max="16384" width="11.453125" style="46"/>
  </cols>
  <sheetData>
    <row r="1" spans="2:6" ht="19.5" customHeight="1" x14ac:dyDescent="0.25"/>
    <row r="2" spans="2:6" ht="30.75" customHeight="1" x14ac:dyDescent="0.25"/>
    <row r="3" spans="2:6" ht="25.5" customHeight="1" thickBot="1" x14ac:dyDescent="0.3">
      <c r="D3" s="1"/>
      <c r="E3" s="1"/>
    </row>
    <row r="4" spans="2:6" ht="81" customHeight="1" thickTop="1" thickBot="1" x14ac:dyDescent="0.3">
      <c r="B4" s="51" t="s">
        <v>25</v>
      </c>
      <c r="C4" s="47" t="s">
        <v>255</v>
      </c>
    </row>
    <row r="5" spans="2:6" ht="58.5" customHeight="1" thickTop="1" thickBot="1" x14ac:dyDescent="0.3">
      <c r="B5" s="51" t="s">
        <v>23</v>
      </c>
      <c r="C5" s="49" t="s">
        <v>244</v>
      </c>
    </row>
    <row r="6" spans="2:6" ht="64.5" customHeight="1" thickTop="1" thickBot="1" x14ac:dyDescent="0.3">
      <c r="B6" s="51" t="s">
        <v>140</v>
      </c>
      <c r="C6" s="47" t="s">
        <v>245</v>
      </c>
    </row>
    <row r="7" spans="2:6" ht="49.5" customHeight="1" thickTop="1" thickBot="1" x14ac:dyDescent="0.3">
      <c r="B7" s="51" t="s">
        <v>66</v>
      </c>
      <c r="C7" s="47" t="s">
        <v>246</v>
      </c>
      <c r="F7" s="46" t="s">
        <v>32</v>
      </c>
    </row>
    <row r="8" spans="2:6" ht="51.75" customHeight="1" thickTop="1" thickBot="1" x14ac:dyDescent="0.3">
      <c r="B8" s="51" t="s">
        <v>41</v>
      </c>
      <c r="C8" s="50" t="s">
        <v>247</v>
      </c>
    </row>
    <row r="9" spans="2:6" ht="88.5" customHeight="1" thickTop="1" thickBot="1" x14ac:dyDescent="0.3">
      <c r="B9" s="51" t="s">
        <v>40</v>
      </c>
      <c r="C9" s="47" t="s">
        <v>248</v>
      </c>
    </row>
    <row r="10" spans="2:6" ht="50.25" customHeight="1" thickTop="1" thickBot="1" x14ac:dyDescent="0.3">
      <c r="B10" s="51" t="s">
        <v>85</v>
      </c>
      <c r="C10" s="50" t="s">
        <v>249</v>
      </c>
    </row>
    <row r="11" spans="2:6" ht="118.5" customHeight="1" thickTop="1" thickBot="1" x14ac:dyDescent="0.3">
      <c r="B11" s="51" t="s">
        <v>92</v>
      </c>
      <c r="C11" s="47" t="s">
        <v>252</v>
      </c>
    </row>
    <row r="12" spans="2:6" ht="60" customHeight="1" thickTop="1" thickBot="1" x14ac:dyDescent="0.3">
      <c r="B12" s="51" t="s">
        <v>39</v>
      </c>
      <c r="C12" s="48" t="s">
        <v>250</v>
      </c>
    </row>
    <row r="13" spans="2:6" ht="132.75" customHeight="1" thickTop="1" thickBot="1" x14ac:dyDescent="0.3">
      <c r="B13" s="51" t="s">
        <v>253</v>
      </c>
      <c r="C13" s="48" t="s">
        <v>251</v>
      </c>
    </row>
    <row r="14" spans="2:6" ht="71.25" customHeight="1" thickTop="1" thickBot="1" x14ac:dyDescent="0.3">
      <c r="B14" s="51" t="s">
        <v>145</v>
      </c>
      <c r="C14" s="48" t="s">
        <v>254</v>
      </c>
    </row>
    <row r="15" spans="2:6" ht="14" thickTop="1" x14ac:dyDescent="0.25"/>
  </sheetData>
  <phoneticPr fontId="8" type="noConversion"/>
  <pageMargins left="0.75" right="0.75" top="1" bottom="1" header="0" footer="0"/>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2:W71"/>
  <sheetViews>
    <sheetView zoomScaleNormal="100" workbookViewId="0"/>
  </sheetViews>
  <sheetFormatPr baseColWidth="10" defaultColWidth="11.453125" defaultRowHeight="13.5" x14ac:dyDescent="0.3"/>
  <cols>
    <col min="1" max="1" width="10.36328125" style="12" customWidth="1"/>
    <col min="2" max="2" width="32.90625" style="12" bestFit="1" customWidth="1"/>
    <col min="3" max="13" width="12.36328125" style="12" customWidth="1"/>
    <col min="14" max="14" width="12.08984375" style="12" customWidth="1"/>
    <col min="15" max="15" width="0.54296875" style="12" hidden="1" customWidth="1"/>
    <col min="16" max="16" width="0.36328125" style="12" hidden="1" customWidth="1"/>
    <col min="17" max="17" width="11.453125" style="12" hidden="1" customWidth="1"/>
    <col min="18" max="20" width="12.36328125" style="12" customWidth="1"/>
    <col min="21" max="21" width="11.90625" style="12" customWidth="1"/>
    <col min="22" max="22" width="12.6328125" style="12" customWidth="1"/>
    <col min="23" max="23" width="13.6328125" style="12" customWidth="1"/>
    <col min="24" max="57" width="12.36328125" style="12" customWidth="1"/>
    <col min="58" max="16384" width="11.453125" style="12"/>
  </cols>
  <sheetData>
    <row r="2" spans="1:23" ht="40.5" customHeight="1" x14ac:dyDescent="0.55000000000000004">
      <c r="B2" s="10"/>
      <c r="W2" s="104" t="s">
        <v>235</v>
      </c>
    </row>
    <row r="3" spans="1:23" ht="28.5" customHeight="1" x14ac:dyDescent="0.3">
      <c r="B3" s="53"/>
    </row>
    <row r="4" spans="1:23" ht="23.25" customHeight="1" x14ac:dyDescent="0.3"/>
    <row r="5" spans="1:23" ht="39" customHeight="1" x14ac:dyDescent="0.3">
      <c r="C5" s="38" t="s">
        <v>237</v>
      </c>
      <c r="D5" s="38" t="s">
        <v>240</v>
      </c>
      <c r="E5" s="38" t="s">
        <v>241</v>
      </c>
      <c r="F5" s="60" t="s">
        <v>256</v>
      </c>
      <c r="G5" s="38" t="s">
        <v>257</v>
      </c>
      <c r="H5" s="38" t="s">
        <v>263</v>
      </c>
      <c r="I5" s="38" t="s">
        <v>267</v>
      </c>
      <c r="J5" s="38" t="s">
        <v>271</v>
      </c>
    </row>
    <row r="6" spans="1:23" ht="17.149999999999999" customHeight="1" thickBot="1" x14ac:dyDescent="0.35">
      <c r="B6" s="54" t="s">
        <v>52</v>
      </c>
      <c r="C6" s="40">
        <v>136</v>
      </c>
      <c r="D6" s="40">
        <v>131</v>
      </c>
      <c r="E6" s="40">
        <v>140</v>
      </c>
      <c r="F6" s="40">
        <v>207</v>
      </c>
      <c r="G6" s="40">
        <v>209</v>
      </c>
      <c r="H6" s="40">
        <v>230</v>
      </c>
      <c r="I6" s="40">
        <v>185</v>
      </c>
      <c r="J6" s="40">
        <v>205</v>
      </c>
    </row>
    <row r="7" spans="1:23" ht="17.149999999999999" customHeight="1" thickBot="1" x14ac:dyDescent="0.35">
      <c r="B7" s="54" t="s">
        <v>53</v>
      </c>
      <c r="C7" s="40">
        <v>40</v>
      </c>
      <c r="D7" s="40">
        <v>31</v>
      </c>
      <c r="E7" s="40">
        <v>25</v>
      </c>
      <c r="F7" s="40">
        <v>24</v>
      </c>
      <c r="G7" s="40">
        <v>30</v>
      </c>
      <c r="H7" s="40">
        <v>33</v>
      </c>
      <c r="I7" s="40">
        <v>14</v>
      </c>
      <c r="J7" s="40">
        <v>27</v>
      </c>
    </row>
    <row r="8" spans="1:23" ht="17.149999999999999" customHeight="1" thickBot="1" x14ac:dyDescent="0.35">
      <c r="B8" s="54" t="s">
        <v>151</v>
      </c>
      <c r="C8" s="40">
        <v>15</v>
      </c>
      <c r="D8" s="40">
        <v>15</v>
      </c>
      <c r="E8" s="40">
        <v>19</v>
      </c>
      <c r="F8" s="40">
        <v>19</v>
      </c>
      <c r="G8" s="40">
        <v>16</v>
      </c>
      <c r="H8" s="40">
        <v>23</v>
      </c>
      <c r="I8" s="40">
        <v>18</v>
      </c>
      <c r="J8" s="40">
        <v>21</v>
      </c>
    </row>
    <row r="9" spans="1:23" ht="17.149999999999999" customHeight="1" thickBot="1" x14ac:dyDescent="0.35">
      <c r="B9" s="54" t="s">
        <v>47</v>
      </c>
      <c r="C9" s="40">
        <v>21</v>
      </c>
      <c r="D9" s="40">
        <v>31</v>
      </c>
      <c r="E9" s="40">
        <v>27</v>
      </c>
      <c r="F9" s="40">
        <v>28</v>
      </c>
      <c r="G9" s="40">
        <v>30</v>
      </c>
      <c r="H9" s="40">
        <v>26</v>
      </c>
      <c r="I9" s="40">
        <v>19</v>
      </c>
      <c r="J9" s="40">
        <v>9</v>
      </c>
    </row>
    <row r="10" spans="1:23" ht="17.149999999999999" customHeight="1" thickBot="1" x14ac:dyDescent="0.35">
      <c r="B10" s="54" t="s">
        <v>8</v>
      </c>
      <c r="C10" s="40">
        <v>43</v>
      </c>
      <c r="D10" s="40">
        <v>47</v>
      </c>
      <c r="E10" s="40">
        <v>19</v>
      </c>
      <c r="F10" s="40">
        <v>21</v>
      </c>
      <c r="G10" s="40">
        <v>18</v>
      </c>
      <c r="H10" s="40">
        <v>34</v>
      </c>
      <c r="I10" s="40">
        <v>23</v>
      </c>
      <c r="J10" s="40">
        <v>49</v>
      </c>
    </row>
    <row r="11" spans="1:23" ht="17.149999999999999" customHeight="1" thickBot="1" x14ac:dyDescent="0.35">
      <c r="A11" s="67"/>
      <c r="B11" s="54" t="s">
        <v>9</v>
      </c>
      <c r="C11" s="40">
        <v>6</v>
      </c>
      <c r="D11" s="40">
        <v>13</v>
      </c>
      <c r="E11" s="40">
        <v>13</v>
      </c>
      <c r="F11" s="40">
        <v>7</v>
      </c>
      <c r="G11" s="40">
        <v>7</v>
      </c>
      <c r="H11" s="40">
        <v>7</v>
      </c>
      <c r="I11" s="40">
        <v>6</v>
      </c>
      <c r="J11" s="40">
        <v>4</v>
      </c>
    </row>
    <row r="12" spans="1:23" ht="17.149999999999999" customHeight="1" thickBot="1" x14ac:dyDescent="0.35">
      <c r="A12" s="67"/>
      <c r="B12" s="54" t="s">
        <v>54</v>
      </c>
      <c r="C12" s="40">
        <v>36</v>
      </c>
      <c r="D12" s="40">
        <v>41</v>
      </c>
      <c r="E12" s="40">
        <v>33</v>
      </c>
      <c r="F12" s="40">
        <v>41</v>
      </c>
      <c r="G12" s="40">
        <v>44</v>
      </c>
      <c r="H12" s="40">
        <v>44</v>
      </c>
      <c r="I12" s="40">
        <v>37</v>
      </c>
      <c r="J12" s="40">
        <v>40</v>
      </c>
    </row>
    <row r="13" spans="1:23" ht="17.149999999999999" customHeight="1" thickBot="1" x14ac:dyDescent="0.35">
      <c r="A13" s="67"/>
      <c r="B13" s="54" t="s">
        <v>49</v>
      </c>
      <c r="C13" s="40">
        <v>24</v>
      </c>
      <c r="D13" s="40">
        <v>46</v>
      </c>
      <c r="E13" s="40">
        <v>60</v>
      </c>
      <c r="F13" s="40">
        <v>28</v>
      </c>
      <c r="G13" s="40">
        <v>47</v>
      </c>
      <c r="H13" s="40">
        <v>41</v>
      </c>
      <c r="I13" s="40">
        <v>52</v>
      </c>
      <c r="J13" s="40">
        <v>54</v>
      </c>
    </row>
    <row r="14" spans="1:23" ht="17.149999999999999" customHeight="1" thickBot="1" x14ac:dyDescent="0.35">
      <c r="A14" s="67"/>
      <c r="B14" s="54" t="s">
        <v>26</v>
      </c>
      <c r="C14" s="40">
        <v>265</v>
      </c>
      <c r="D14" s="40">
        <v>496</v>
      </c>
      <c r="E14" s="40">
        <v>291</v>
      </c>
      <c r="F14" s="40">
        <v>383</v>
      </c>
      <c r="G14" s="40">
        <v>390</v>
      </c>
      <c r="H14" s="40">
        <v>346</v>
      </c>
      <c r="I14" s="40">
        <v>303</v>
      </c>
      <c r="J14" s="40">
        <v>349</v>
      </c>
    </row>
    <row r="15" spans="1:23" ht="17.149999999999999" customHeight="1" thickBot="1" x14ac:dyDescent="0.35">
      <c r="A15" s="67"/>
      <c r="B15" s="54" t="s">
        <v>48</v>
      </c>
      <c r="C15" s="40">
        <v>186</v>
      </c>
      <c r="D15" s="40">
        <v>178</v>
      </c>
      <c r="E15" s="40">
        <v>149</v>
      </c>
      <c r="F15" s="40">
        <v>201</v>
      </c>
      <c r="G15" s="40">
        <v>166</v>
      </c>
      <c r="H15" s="40">
        <v>213</v>
      </c>
      <c r="I15" s="40">
        <v>180</v>
      </c>
      <c r="J15" s="40">
        <v>176</v>
      </c>
    </row>
    <row r="16" spans="1:23" ht="17.149999999999999" customHeight="1" thickBot="1" x14ac:dyDescent="0.35">
      <c r="B16" s="54" t="s">
        <v>21</v>
      </c>
      <c r="C16" s="40">
        <v>15</v>
      </c>
      <c r="D16" s="40">
        <v>23</v>
      </c>
      <c r="E16" s="40">
        <v>19</v>
      </c>
      <c r="F16" s="40">
        <v>18</v>
      </c>
      <c r="G16" s="40">
        <v>14</v>
      </c>
      <c r="H16" s="40">
        <v>40</v>
      </c>
      <c r="I16" s="40">
        <v>26</v>
      </c>
      <c r="J16" s="40">
        <v>22</v>
      </c>
    </row>
    <row r="17" spans="1:10" ht="15" customHeight="1" thickBot="1" x14ac:dyDescent="0.35">
      <c r="B17" s="54" t="s">
        <v>10</v>
      </c>
      <c r="C17" s="40">
        <v>40</v>
      </c>
      <c r="D17" s="40">
        <v>81</v>
      </c>
      <c r="E17" s="40">
        <v>66</v>
      </c>
      <c r="F17" s="40">
        <v>75</v>
      </c>
      <c r="G17" s="40">
        <v>73</v>
      </c>
      <c r="H17" s="40">
        <v>82</v>
      </c>
      <c r="I17" s="40">
        <v>67</v>
      </c>
      <c r="J17" s="40">
        <v>71</v>
      </c>
    </row>
    <row r="18" spans="1:10" ht="17.149999999999999" customHeight="1" thickBot="1" x14ac:dyDescent="0.35">
      <c r="B18" s="54" t="s">
        <v>152</v>
      </c>
      <c r="C18" s="40">
        <v>244</v>
      </c>
      <c r="D18" s="40">
        <v>260</v>
      </c>
      <c r="E18" s="40">
        <v>252</v>
      </c>
      <c r="F18" s="40">
        <v>351</v>
      </c>
      <c r="G18" s="40">
        <v>283</v>
      </c>
      <c r="H18" s="40">
        <v>217</v>
      </c>
      <c r="I18" s="40">
        <v>170</v>
      </c>
      <c r="J18" s="40">
        <v>298</v>
      </c>
    </row>
    <row r="19" spans="1:10" ht="17.149999999999999" customHeight="1" thickBot="1" x14ac:dyDescent="0.35">
      <c r="B19" s="54" t="s">
        <v>153</v>
      </c>
      <c r="C19" s="40">
        <v>43</v>
      </c>
      <c r="D19" s="40">
        <v>33</v>
      </c>
      <c r="E19" s="40">
        <v>37</v>
      </c>
      <c r="F19" s="40">
        <v>43</v>
      </c>
      <c r="G19" s="40">
        <v>29</v>
      </c>
      <c r="H19" s="40">
        <v>42</v>
      </c>
      <c r="I19" s="40">
        <v>36</v>
      </c>
      <c r="J19" s="40">
        <v>45</v>
      </c>
    </row>
    <row r="20" spans="1:10" ht="17.149999999999999" customHeight="1" thickBot="1" x14ac:dyDescent="0.35">
      <c r="B20" s="54" t="s">
        <v>154</v>
      </c>
      <c r="C20" s="40">
        <v>12</v>
      </c>
      <c r="D20" s="40">
        <v>7</v>
      </c>
      <c r="E20" s="40">
        <v>20</v>
      </c>
      <c r="F20" s="40">
        <v>17</v>
      </c>
      <c r="G20" s="40">
        <v>15</v>
      </c>
      <c r="H20" s="40">
        <v>13</v>
      </c>
      <c r="I20" s="40">
        <v>11</v>
      </c>
      <c r="J20" s="40">
        <v>15</v>
      </c>
    </row>
    <row r="21" spans="1:10" ht="17.149999999999999" customHeight="1" thickBot="1" x14ac:dyDescent="0.35">
      <c r="B21" s="54" t="s">
        <v>51</v>
      </c>
      <c r="C21" s="40">
        <v>46</v>
      </c>
      <c r="D21" s="40">
        <v>87</v>
      </c>
      <c r="E21" s="40">
        <v>43</v>
      </c>
      <c r="F21" s="40">
        <v>50</v>
      </c>
      <c r="G21" s="40">
        <v>82</v>
      </c>
      <c r="H21" s="40">
        <v>55</v>
      </c>
      <c r="I21" s="40">
        <v>52</v>
      </c>
      <c r="J21" s="40">
        <v>72</v>
      </c>
    </row>
    <row r="22" spans="1:10" ht="17.149999999999999" customHeight="1" thickBot="1" x14ac:dyDescent="0.35">
      <c r="B22" s="54" t="s">
        <v>11</v>
      </c>
      <c r="C22" s="40">
        <v>5</v>
      </c>
      <c r="D22" s="40">
        <v>8</v>
      </c>
      <c r="E22" s="40">
        <v>6</v>
      </c>
      <c r="F22" s="40">
        <v>10</v>
      </c>
      <c r="G22" s="40">
        <v>5</v>
      </c>
      <c r="H22" s="40">
        <v>3</v>
      </c>
      <c r="I22" s="40">
        <v>0</v>
      </c>
      <c r="J22" s="40">
        <v>5</v>
      </c>
    </row>
    <row r="23" spans="1:10" ht="17.149999999999999" customHeight="1" thickBot="1" x14ac:dyDescent="0.35">
      <c r="B23" s="56" t="s">
        <v>22</v>
      </c>
      <c r="C23" s="57">
        <v>1177</v>
      </c>
      <c r="D23" s="57">
        <v>1528</v>
      </c>
      <c r="E23" s="57">
        <v>1219</v>
      </c>
      <c r="F23" s="57">
        <v>1523</v>
      </c>
      <c r="G23" s="57">
        <v>1458</v>
      </c>
      <c r="H23" s="57">
        <v>1449</v>
      </c>
      <c r="I23" s="57">
        <v>1199</v>
      </c>
      <c r="J23" s="57">
        <v>1462</v>
      </c>
    </row>
    <row r="24" spans="1:10" ht="21.75" customHeight="1" x14ac:dyDescent="0.3"/>
    <row r="25" spans="1:10" ht="42" customHeight="1" x14ac:dyDescent="0.3">
      <c r="B25" s="58"/>
      <c r="C25"/>
      <c r="D25"/>
      <c r="E25"/>
      <c r="F25"/>
    </row>
    <row r="26" spans="1:10" ht="14.25" customHeight="1" x14ac:dyDescent="0.3"/>
    <row r="27" spans="1:10" s="59" customFormat="1" ht="39" customHeight="1" x14ac:dyDescent="0.3">
      <c r="A27" s="12"/>
      <c r="C27" s="39" t="s">
        <v>258</v>
      </c>
      <c r="D27" s="39" t="s">
        <v>264</v>
      </c>
      <c r="E27" s="39" t="s">
        <v>268</v>
      </c>
      <c r="F27" s="39" t="s">
        <v>272</v>
      </c>
    </row>
    <row r="28" spans="1:10" ht="17.149999999999999" customHeight="1" thickBot="1" x14ac:dyDescent="0.35">
      <c r="B28" s="54" t="s">
        <v>52</v>
      </c>
      <c r="C28" s="36">
        <f t="shared" ref="C28:F45" si="0">+(G6-C6)/C6</f>
        <v>0.53676470588235292</v>
      </c>
      <c r="D28" s="36">
        <f t="shared" si="0"/>
        <v>0.75572519083969469</v>
      </c>
      <c r="E28" s="36">
        <f t="shared" si="0"/>
        <v>0.32142857142857145</v>
      </c>
      <c r="F28" s="36">
        <f t="shared" si="0"/>
        <v>-9.6618357487922701E-3</v>
      </c>
    </row>
    <row r="29" spans="1:10" ht="17.149999999999999" customHeight="1" thickBot="1" x14ac:dyDescent="0.35">
      <c r="B29" s="54" t="s">
        <v>53</v>
      </c>
      <c r="C29" s="36">
        <f t="shared" si="0"/>
        <v>-0.25</v>
      </c>
      <c r="D29" s="36">
        <f t="shared" si="0"/>
        <v>6.4516129032258063E-2</v>
      </c>
      <c r="E29" s="36">
        <f t="shared" si="0"/>
        <v>-0.44</v>
      </c>
      <c r="F29" s="36">
        <f t="shared" si="0"/>
        <v>0.125</v>
      </c>
    </row>
    <row r="30" spans="1:10" ht="17.149999999999999" customHeight="1" thickBot="1" x14ac:dyDescent="0.35">
      <c r="B30" s="54" t="s">
        <v>151</v>
      </c>
      <c r="C30" s="36">
        <f t="shared" si="0"/>
        <v>6.6666666666666666E-2</v>
      </c>
      <c r="D30" s="36">
        <f t="shared" si="0"/>
        <v>0.53333333333333333</v>
      </c>
      <c r="E30" s="36">
        <f t="shared" si="0"/>
        <v>-5.2631578947368418E-2</v>
      </c>
      <c r="F30" s="36">
        <f t="shared" si="0"/>
        <v>0.10526315789473684</v>
      </c>
    </row>
    <row r="31" spans="1:10" ht="17.149999999999999" customHeight="1" thickBot="1" x14ac:dyDescent="0.35">
      <c r="B31" s="54" t="s">
        <v>47</v>
      </c>
      <c r="C31" s="36">
        <f t="shared" si="0"/>
        <v>0.42857142857142855</v>
      </c>
      <c r="D31" s="36">
        <f t="shared" si="0"/>
        <v>-0.16129032258064516</v>
      </c>
      <c r="E31" s="36">
        <f t="shared" si="0"/>
        <v>-0.29629629629629628</v>
      </c>
      <c r="F31" s="36">
        <f t="shared" si="0"/>
        <v>-0.6785714285714286</v>
      </c>
    </row>
    <row r="32" spans="1:10" ht="17.149999999999999" customHeight="1" thickBot="1" x14ac:dyDescent="0.35">
      <c r="B32" s="54" t="s">
        <v>8</v>
      </c>
      <c r="C32" s="36">
        <f t="shared" si="0"/>
        <v>-0.58139534883720934</v>
      </c>
      <c r="D32" s="36">
        <f t="shared" si="0"/>
        <v>-0.27659574468085107</v>
      </c>
      <c r="E32" s="36">
        <f t="shared" si="0"/>
        <v>0.21052631578947367</v>
      </c>
      <c r="F32" s="36">
        <f t="shared" si="0"/>
        <v>1.3333333333333333</v>
      </c>
    </row>
    <row r="33" spans="2:6" ht="17.149999999999999" customHeight="1" thickBot="1" x14ac:dyDescent="0.35">
      <c r="B33" s="54" t="s">
        <v>9</v>
      </c>
      <c r="C33" s="36">
        <f t="shared" si="0"/>
        <v>0.16666666666666666</v>
      </c>
      <c r="D33" s="36">
        <f t="shared" si="0"/>
        <v>-0.46153846153846156</v>
      </c>
      <c r="E33" s="36">
        <f t="shared" si="0"/>
        <v>-0.53846153846153844</v>
      </c>
      <c r="F33" s="36">
        <f t="shared" si="0"/>
        <v>-0.42857142857142855</v>
      </c>
    </row>
    <row r="34" spans="2:6" ht="17.149999999999999" customHeight="1" thickBot="1" x14ac:dyDescent="0.35">
      <c r="B34" s="54" t="s">
        <v>54</v>
      </c>
      <c r="C34" s="36">
        <f t="shared" si="0"/>
        <v>0.22222222222222221</v>
      </c>
      <c r="D34" s="36">
        <f t="shared" si="0"/>
        <v>7.3170731707317069E-2</v>
      </c>
      <c r="E34" s="36">
        <f t="shared" si="0"/>
        <v>0.12121212121212122</v>
      </c>
      <c r="F34" s="36">
        <f t="shared" si="0"/>
        <v>-2.4390243902439025E-2</v>
      </c>
    </row>
    <row r="35" spans="2:6" ht="17.149999999999999" customHeight="1" thickBot="1" x14ac:dyDescent="0.35">
      <c r="B35" s="54" t="s">
        <v>49</v>
      </c>
      <c r="C35" s="36">
        <f t="shared" si="0"/>
        <v>0.95833333333333337</v>
      </c>
      <c r="D35" s="36">
        <f t="shared" si="0"/>
        <v>-0.10869565217391304</v>
      </c>
      <c r="E35" s="36">
        <f t="shared" si="0"/>
        <v>-0.13333333333333333</v>
      </c>
      <c r="F35" s="36">
        <f t="shared" si="0"/>
        <v>0.9285714285714286</v>
      </c>
    </row>
    <row r="36" spans="2:6" ht="17.149999999999999" customHeight="1" thickBot="1" x14ac:dyDescent="0.35">
      <c r="B36" s="54" t="s">
        <v>26</v>
      </c>
      <c r="C36" s="36">
        <f t="shared" si="0"/>
        <v>0.47169811320754718</v>
      </c>
      <c r="D36" s="36">
        <f t="shared" si="0"/>
        <v>-0.30241935483870969</v>
      </c>
      <c r="E36" s="36">
        <f t="shared" si="0"/>
        <v>4.1237113402061855E-2</v>
      </c>
      <c r="F36" s="36">
        <f t="shared" si="0"/>
        <v>-8.877284595300261E-2</v>
      </c>
    </row>
    <row r="37" spans="2:6" ht="17.149999999999999" customHeight="1" thickBot="1" x14ac:dyDescent="0.35">
      <c r="B37" s="54" t="s">
        <v>48</v>
      </c>
      <c r="C37" s="36">
        <f t="shared" si="0"/>
        <v>-0.10752688172043011</v>
      </c>
      <c r="D37" s="36">
        <f t="shared" si="0"/>
        <v>0.19662921348314608</v>
      </c>
      <c r="E37" s="36">
        <f t="shared" si="0"/>
        <v>0.20805369127516779</v>
      </c>
      <c r="F37" s="36">
        <f t="shared" si="0"/>
        <v>-0.12437810945273632</v>
      </c>
    </row>
    <row r="38" spans="2:6" ht="17.149999999999999" customHeight="1" thickBot="1" x14ac:dyDescent="0.35">
      <c r="B38" s="54" t="s">
        <v>21</v>
      </c>
      <c r="C38" s="36">
        <f t="shared" si="0"/>
        <v>-6.6666666666666666E-2</v>
      </c>
      <c r="D38" s="36">
        <f t="shared" si="0"/>
        <v>0.73913043478260865</v>
      </c>
      <c r="E38" s="36">
        <f t="shared" si="0"/>
        <v>0.36842105263157893</v>
      </c>
      <c r="F38" s="36">
        <f t="shared" si="0"/>
        <v>0.22222222222222221</v>
      </c>
    </row>
    <row r="39" spans="2:6" ht="17.149999999999999" customHeight="1" thickBot="1" x14ac:dyDescent="0.35">
      <c r="B39" s="54" t="s">
        <v>10</v>
      </c>
      <c r="C39" s="36">
        <f t="shared" si="0"/>
        <v>0.82499999999999996</v>
      </c>
      <c r="D39" s="36">
        <f t="shared" si="0"/>
        <v>1.2345679012345678E-2</v>
      </c>
      <c r="E39" s="36">
        <f t="shared" si="0"/>
        <v>1.5151515151515152E-2</v>
      </c>
      <c r="F39" s="36">
        <f t="shared" si="0"/>
        <v>-5.3333333333333337E-2</v>
      </c>
    </row>
    <row r="40" spans="2:6" ht="17.149999999999999" customHeight="1" thickBot="1" x14ac:dyDescent="0.35">
      <c r="B40" s="54" t="s">
        <v>152</v>
      </c>
      <c r="C40" s="36">
        <f t="shared" si="0"/>
        <v>0.1598360655737705</v>
      </c>
      <c r="D40" s="36">
        <f t="shared" si="0"/>
        <v>-0.16538461538461538</v>
      </c>
      <c r="E40" s="36">
        <f t="shared" si="0"/>
        <v>-0.32539682539682541</v>
      </c>
      <c r="F40" s="36">
        <f t="shared" si="0"/>
        <v>-0.150997150997151</v>
      </c>
    </row>
    <row r="41" spans="2:6" ht="17.149999999999999" customHeight="1" thickBot="1" x14ac:dyDescent="0.35">
      <c r="B41" s="54" t="s">
        <v>153</v>
      </c>
      <c r="C41" s="36">
        <f t="shared" si="0"/>
        <v>-0.32558139534883723</v>
      </c>
      <c r="D41" s="36">
        <f t="shared" si="0"/>
        <v>0.27272727272727271</v>
      </c>
      <c r="E41" s="36">
        <f t="shared" si="0"/>
        <v>-2.7027027027027029E-2</v>
      </c>
      <c r="F41" s="36">
        <f t="shared" si="0"/>
        <v>4.6511627906976744E-2</v>
      </c>
    </row>
    <row r="42" spans="2:6" ht="17.149999999999999" customHeight="1" thickBot="1" x14ac:dyDescent="0.35">
      <c r="B42" s="54" t="s">
        <v>154</v>
      </c>
      <c r="C42" s="36">
        <f t="shared" si="0"/>
        <v>0.25</v>
      </c>
      <c r="D42" s="36">
        <f t="shared" si="0"/>
        <v>0.8571428571428571</v>
      </c>
      <c r="E42" s="36">
        <f t="shared" si="0"/>
        <v>-0.45</v>
      </c>
      <c r="F42" s="36">
        <f t="shared" si="0"/>
        <v>-0.11764705882352941</v>
      </c>
    </row>
    <row r="43" spans="2:6" ht="17.149999999999999" customHeight="1" thickBot="1" x14ac:dyDescent="0.35">
      <c r="B43" s="54" t="s">
        <v>51</v>
      </c>
      <c r="C43" s="36">
        <f t="shared" si="0"/>
        <v>0.78260869565217395</v>
      </c>
      <c r="D43" s="36">
        <f t="shared" si="0"/>
        <v>-0.36781609195402298</v>
      </c>
      <c r="E43" s="36">
        <f t="shared" si="0"/>
        <v>0.20930232558139536</v>
      </c>
      <c r="F43" s="36">
        <f t="shared" si="0"/>
        <v>0.44</v>
      </c>
    </row>
    <row r="44" spans="2:6" ht="17.149999999999999" customHeight="1" thickBot="1" x14ac:dyDescent="0.35">
      <c r="B44" s="54" t="s">
        <v>11</v>
      </c>
      <c r="C44" s="36">
        <f t="shared" si="0"/>
        <v>0</v>
      </c>
      <c r="D44" s="36">
        <f t="shared" si="0"/>
        <v>-0.625</v>
      </c>
      <c r="E44" s="36">
        <f t="shared" si="0"/>
        <v>-1</v>
      </c>
      <c r="F44" s="36">
        <f t="shared" si="0"/>
        <v>-0.5</v>
      </c>
    </row>
    <row r="45" spans="2:6" ht="17.149999999999999" customHeight="1" thickBot="1" x14ac:dyDescent="0.35">
      <c r="B45" s="56" t="s">
        <v>22</v>
      </c>
      <c r="C45" s="62">
        <f t="shared" si="0"/>
        <v>0.23874256584536957</v>
      </c>
      <c r="D45" s="62">
        <f t="shared" si="0"/>
        <v>-5.1701570680628271E-2</v>
      </c>
      <c r="E45" s="62">
        <f t="shared" si="0"/>
        <v>-1.6406890894175553E-2</v>
      </c>
      <c r="F45" s="62">
        <f t="shared" si="0"/>
        <v>-4.0052527905449768E-2</v>
      </c>
    </row>
    <row r="51" spans="2:17" ht="39" customHeight="1" x14ac:dyDescent="0.3">
      <c r="C51" s="38" t="s">
        <v>237</v>
      </c>
      <c r="D51" s="38" t="s">
        <v>240</v>
      </c>
      <c r="E51" s="38" t="s">
        <v>242</v>
      </c>
      <c r="F51" s="60" t="s">
        <v>256</v>
      </c>
      <c r="G51" s="38" t="s">
        <v>257</v>
      </c>
      <c r="H51" s="38" t="s">
        <v>263</v>
      </c>
      <c r="I51" s="38" t="s">
        <v>267</v>
      </c>
      <c r="J51" s="38" t="s">
        <v>271</v>
      </c>
      <c r="O51" s="12">
        <v>2023</v>
      </c>
      <c r="P51" s="12">
        <v>2024</v>
      </c>
      <c r="Q51" s="119">
        <v>45474</v>
      </c>
    </row>
    <row r="52" spans="2:17" ht="14" thickBot="1" x14ac:dyDescent="0.35">
      <c r="B52" s="54" t="s">
        <v>52</v>
      </c>
      <c r="C52" s="102">
        <f t="shared" ref="C52:F61" si="1">+C6/$O52*100000</f>
        <v>1.5538076742561033</v>
      </c>
      <c r="D52" s="102">
        <f t="shared" si="1"/>
        <v>1.4966823921143346</v>
      </c>
      <c r="E52" s="102">
        <f t="shared" si="1"/>
        <v>1.5995078999695178</v>
      </c>
      <c r="F52" s="102">
        <f t="shared" si="1"/>
        <v>2.3649866806692157</v>
      </c>
      <c r="G52" s="102">
        <f>+G6/$P52*100000</f>
        <v>2.3751425085505131</v>
      </c>
      <c r="H52" s="102">
        <f>+H6/$Q52*100000</f>
        <v>2.6115720346507922</v>
      </c>
      <c r="I52" s="102">
        <f>+I6/$Q52*100000</f>
        <v>2.1006122887408543</v>
      </c>
      <c r="J52" s="102">
        <f>+J6/$Q52*100000</f>
        <v>2.3277055091452712</v>
      </c>
      <c r="O52" s="12">
        <v>8752692</v>
      </c>
      <c r="P52" s="12">
        <v>8799472</v>
      </c>
      <c r="Q52" s="12">
        <v>8806956</v>
      </c>
    </row>
    <row r="53" spans="2:17" ht="14" thickBot="1" x14ac:dyDescent="0.35">
      <c r="B53" s="54" t="s">
        <v>53</v>
      </c>
      <c r="C53" s="102">
        <f t="shared" si="1"/>
        <v>2.9822059228100728</v>
      </c>
      <c r="D53" s="102">
        <f t="shared" si="1"/>
        <v>2.3112095901778069</v>
      </c>
      <c r="E53" s="102">
        <f t="shared" si="1"/>
        <v>1.8638787017562957</v>
      </c>
      <c r="F53" s="102">
        <f t="shared" si="1"/>
        <v>1.7893235536860439</v>
      </c>
      <c r="G53" s="102">
        <f t="shared" ref="G53:G69" si="2">+G7/$P53*100000</f>
        <v>2.2274923040140897</v>
      </c>
      <c r="H53" s="102">
        <f t="shared" ref="H53:J69" si="3">+H7/$Q53*100000</f>
        <v>2.4476971620063996</v>
      </c>
      <c r="I53" s="102">
        <f t="shared" si="3"/>
        <v>1.0384169778208969</v>
      </c>
      <c r="J53" s="102">
        <f t="shared" si="3"/>
        <v>2.0026613143688725</v>
      </c>
      <c r="O53" s="12">
        <v>1341289</v>
      </c>
      <c r="P53" s="12">
        <v>1346806</v>
      </c>
      <c r="Q53" s="12">
        <v>1348206</v>
      </c>
    </row>
    <row r="54" spans="2:17" ht="14" thickBot="1" x14ac:dyDescent="0.35">
      <c r="B54" s="54" t="s">
        <v>151</v>
      </c>
      <c r="C54" s="102">
        <f t="shared" si="1"/>
        <v>1.4909647535932251</v>
      </c>
      <c r="D54" s="102">
        <f t="shared" si="1"/>
        <v>1.4909647535932251</v>
      </c>
      <c r="E54" s="102">
        <f t="shared" si="1"/>
        <v>1.8885553545514184</v>
      </c>
      <c r="F54" s="102">
        <f t="shared" si="1"/>
        <v>1.8885553545514184</v>
      </c>
      <c r="G54" s="102">
        <f t="shared" si="2"/>
        <v>1.5867852524178641</v>
      </c>
      <c r="H54" s="102">
        <f t="shared" si="3"/>
        <v>2.2770969587885053</v>
      </c>
      <c r="I54" s="102">
        <f t="shared" si="3"/>
        <v>1.782075880791004</v>
      </c>
      <c r="J54" s="102">
        <f t="shared" si="3"/>
        <v>2.0790885275895046</v>
      </c>
      <c r="O54" s="12">
        <v>1006060</v>
      </c>
      <c r="P54" s="12">
        <v>1008328</v>
      </c>
      <c r="Q54" s="12">
        <v>1010058</v>
      </c>
    </row>
    <row r="55" spans="2:17" ht="14" thickBot="1" x14ac:dyDescent="0.35">
      <c r="B55" s="54" t="s">
        <v>47</v>
      </c>
      <c r="C55" s="102">
        <f t="shared" si="1"/>
        <v>1.7356720274137001</v>
      </c>
      <c r="D55" s="102">
        <f t="shared" si="1"/>
        <v>2.5621825166583188</v>
      </c>
      <c r="E55" s="102">
        <f t="shared" si="1"/>
        <v>2.2315783209604714</v>
      </c>
      <c r="F55" s="102">
        <f t="shared" si="1"/>
        <v>2.314229369884933</v>
      </c>
      <c r="G55" s="102">
        <f t="shared" si="2"/>
        <v>2.4309095004805097</v>
      </c>
      <c r="H55" s="102">
        <f t="shared" si="3"/>
        <v>2.0987849649502914</v>
      </c>
      <c r="I55" s="102">
        <f t="shared" si="3"/>
        <v>1.5337274743867511</v>
      </c>
      <c r="J55" s="102">
        <f t="shared" si="3"/>
        <v>0.72650248786740845</v>
      </c>
      <c r="O55" s="12">
        <v>1209906</v>
      </c>
      <c r="P55" s="12">
        <v>1234106</v>
      </c>
      <c r="Q55" s="12">
        <v>1238812</v>
      </c>
    </row>
    <row r="56" spans="2:17" ht="14" thickBot="1" x14ac:dyDescent="0.35">
      <c r="B56" s="54" t="s">
        <v>8</v>
      </c>
      <c r="C56" s="102">
        <f t="shared" si="1"/>
        <v>1.943049666156955</v>
      </c>
      <c r="D56" s="102">
        <f t="shared" si="1"/>
        <v>2.1237984723110905</v>
      </c>
      <c r="E56" s="102">
        <f t="shared" si="1"/>
        <v>0.85855682923214294</v>
      </c>
      <c r="F56" s="102">
        <f t="shared" si="1"/>
        <v>0.9489312323092105</v>
      </c>
      <c r="G56" s="102">
        <f t="shared" si="2"/>
        <v>0.80334692179774769</v>
      </c>
      <c r="H56" s="102">
        <f t="shared" si="3"/>
        <v>1.5137133525545248</v>
      </c>
      <c r="I56" s="102">
        <f t="shared" si="3"/>
        <v>1.0239825620221785</v>
      </c>
      <c r="J56" s="102">
        <f t="shared" si="3"/>
        <v>2.1815280669168149</v>
      </c>
      <c r="O56" s="12">
        <v>2213016</v>
      </c>
      <c r="P56" s="12">
        <v>2240626</v>
      </c>
      <c r="Q56" s="12">
        <v>2246132</v>
      </c>
    </row>
    <row r="57" spans="2:17" ht="14" thickBot="1" x14ac:dyDescent="0.35">
      <c r="B57" s="54" t="s">
        <v>9</v>
      </c>
      <c r="C57" s="102">
        <f t="shared" si="1"/>
        <v>1.0197370098251661</v>
      </c>
      <c r="D57" s="102">
        <f t="shared" si="1"/>
        <v>2.2094301879545264</v>
      </c>
      <c r="E57" s="102">
        <f t="shared" si="1"/>
        <v>2.2094301879545264</v>
      </c>
      <c r="F57" s="102">
        <f t="shared" si="1"/>
        <v>1.1896931781293605</v>
      </c>
      <c r="G57" s="102">
        <f t="shared" si="2"/>
        <v>1.1844251477147363</v>
      </c>
      <c r="H57" s="102">
        <f t="shared" si="3"/>
        <v>1.183339926227208</v>
      </c>
      <c r="I57" s="102">
        <f t="shared" si="3"/>
        <v>1.0142913653376069</v>
      </c>
      <c r="J57" s="102">
        <f t="shared" si="3"/>
        <v>0.67619424355840452</v>
      </c>
      <c r="O57" s="12">
        <v>588387</v>
      </c>
      <c r="P57" s="12">
        <v>591004</v>
      </c>
      <c r="Q57" s="12">
        <v>591546</v>
      </c>
    </row>
    <row r="58" spans="2:17" ht="14" thickBot="1" x14ac:dyDescent="0.35">
      <c r="B58" s="54" t="s">
        <v>55</v>
      </c>
      <c r="C58" s="102">
        <f t="shared" si="1"/>
        <v>1.510255262505438</v>
      </c>
      <c r="D58" s="102">
        <f t="shared" si="1"/>
        <v>1.7200129378534157</v>
      </c>
      <c r="E58" s="102">
        <f t="shared" si="1"/>
        <v>1.3844006572966514</v>
      </c>
      <c r="F58" s="102">
        <f t="shared" si="1"/>
        <v>1.7200129378534157</v>
      </c>
      <c r="G58" s="102">
        <f t="shared" si="2"/>
        <v>1.8416907725850935</v>
      </c>
      <c r="H58" s="102">
        <f t="shared" si="3"/>
        <v>1.8407569527272696</v>
      </c>
      <c r="I58" s="102">
        <f t="shared" si="3"/>
        <v>1.5479092557024767</v>
      </c>
      <c r="J58" s="102">
        <f t="shared" si="3"/>
        <v>1.6734154115702451</v>
      </c>
      <c r="O58" s="12">
        <v>2383703</v>
      </c>
      <c r="P58" s="12">
        <v>2389109</v>
      </c>
      <c r="Q58" s="12">
        <v>2390321</v>
      </c>
    </row>
    <row r="59" spans="2:17" ht="14" thickBot="1" x14ac:dyDescent="0.35">
      <c r="B59" s="54" t="s">
        <v>49</v>
      </c>
      <c r="C59" s="102">
        <f t="shared" si="1"/>
        <v>1.1515839557484673</v>
      </c>
      <c r="D59" s="102">
        <f t="shared" si="1"/>
        <v>2.2072025818512286</v>
      </c>
      <c r="E59" s="102">
        <f t="shared" si="1"/>
        <v>2.8789598893711679</v>
      </c>
      <c r="F59" s="102">
        <f t="shared" si="1"/>
        <v>1.3435146150398785</v>
      </c>
      <c r="G59" s="102">
        <f t="shared" si="2"/>
        <v>2.2342778148572822</v>
      </c>
      <c r="H59" s="102">
        <f t="shared" si="3"/>
        <v>1.9455068282544532</v>
      </c>
      <c r="I59" s="102">
        <f t="shared" si="3"/>
        <v>2.4674720748593066</v>
      </c>
      <c r="J59" s="102">
        <f t="shared" si="3"/>
        <v>2.5623748469692802</v>
      </c>
      <c r="O59" s="12">
        <v>2084086</v>
      </c>
      <c r="P59" s="12">
        <v>2103588</v>
      </c>
      <c r="Q59" s="12">
        <v>2107420</v>
      </c>
    </row>
    <row r="60" spans="2:17" ht="14" thickBot="1" x14ac:dyDescent="0.35">
      <c r="B60" s="54" t="s">
        <v>26</v>
      </c>
      <c r="C60" s="102">
        <f t="shared" si="1"/>
        <v>3.3535970745497039</v>
      </c>
      <c r="D60" s="102">
        <f t="shared" si="1"/>
        <v>6.2769213168930298</v>
      </c>
      <c r="E60" s="102">
        <f t="shared" si="1"/>
        <v>3.6826292403545802</v>
      </c>
      <c r="F60" s="102">
        <f t="shared" si="1"/>
        <v>4.8468969039718361</v>
      </c>
      <c r="G60" s="102">
        <f t="shared" si="2"/>
        <v>4.8482769037411915</v>
      </c>
      <c r="H60" s="102">
        <f t="shared" si="3"/>
        <v>4.2884516706369959</v>
      </c>
      <c r="I60" s="102">
        <f t="shared" si="3"/>
        <v>3.7554938040549417</v>
      </c>
      <c r="J60" s="102">
        <f t="shared" si="3"/>
        <v>4.3256347776078368</v>
      </c>
      <c r="O60" s="12">
        <v>7901963</v>
      </c>
      <c r="P60" s="12">
        <v>8044095</v>
      </c>
      <c r="Q60" s="12">
        <v>8068180</v>
      </c>
    </row>
    <row r="61" spans="2:17" ht="14" thickBot="1" x14ac:dyDescent="0.35">
      <c r="B61" s="54" t="s">
        <v>216</v>
      </c>
      <c r="C61" s="102">
        <f t="shared" si="1"/>
        <v>3.5658176122633454</v>
      </c>
      <c r="D61" s="102">
        <f t="shared" si="1"/>
        <v>3.4124491128111583</v>
      </c>
      <c r="E61" s="102">
        <f t="shared" si="1"/>
        <v>2.8564883022969809</v>
      </c>
      <c r="F61" s="102">
        <f t="shared" si="1"/>
        <v>3.8533835487361956</v>
      </c>
      <c r="G61" s="102">
        <f t="shared" si="2"/>
        <v>3.1095849584505122</v>
      </c>
      <c r="H61" s="102">
        <f t="shared" si="3"/>
        <v>3.9743929674515872</v>
      </c>
      <c r="I61" s="102">
        <f t="shared" si="3"/>
        <v>3.3586419443252851</v>
      </c>
      <c r="J61" s="102">
        <f t="shared" si="3"/>
        <v>3.2840054566736123</v>
      </c>
      <c r="O61" s="12">
        <v>5216195</v>
      </c>
      <c r="P61" s="12">
        <v>5338333</v>
      </c>
      <c r="Q61" s="12">
        <v>5359309</v>
      </c>
    </row>
    <row r="62" spans="2:17" ht="14" thickBot="1" x14ac:dyDescent="0.35">
      <c r="B62" s="54" t="s">
        <v>21</v>
      </c>
      <c r="C62" s="102">
        <f t="shared" ref="C62:F69" si="4">+C16/$O62*100000</f>
        <v>1.4227368524887463</v>
      </c>
      <c r="D62" s="102">
        <f t="shared" si="4"/>
        <v>2.1815298404827441</v>
      </c>
      <c r="E62" s="102">
        <f t="shared" si="4"/>
        <v>1.8021333464857452</v>
      </c>
      <c r="F62" s="102">
        <f t="shared" si="4"/>
        <v>1.7072842229864953</v>
      </c>
      <c r="G62" s="102">
        <f t="shared" si="2"/>
        <v>1.3305581691519592</v>
      </c>
      <c r="H62" s="102">
        <f t="shared" si="3"/>
        <v>3.8026392217518565</v>
      </c>
      <c r="I62" s="102">
        <f t="shared" si="3"/>
        <v>2.4717154941387069</v>
      </c>
      <c r="J62" s="102">
        <f t="shared" si="3"/>
        <v>2.0914515719635212</v>
      </c>
      <c r="O62" s="12">
        <v>1054306</v>
      </c>
      <c r="P62" s="12">
        <v>1052190</v>
      </c>
      <c r="Q62" s="12">
        <v>1051901</v>
      </c>
    </row>
    <row r="63" spans="2:17" ht="14" thickBot="1" x14ac:dyDescent="0.35">
      <c r="B63" s="54" t="s">
        <v>10</v>
      </c>
      <c r="C63" s="102">
        <f t="shared" si="4"/>
        <v>1.4817975983024527</v>
      </c>
      <c r="D63" s="102">
        <f t="shared" si="4"/>
        <v>3.0006401365624664</v>
      </c>
      <c r="E63" s="102">
        <f t="shared" si="4"/>
        <v>2.4449660371990469</v>
      </c>
      <c r="F63" s="102">
        <f t="shared" si="4"/>
        <v>2.7783704968170988</v>
      </c>
      <c r="G63" s="102">
        <f t="shared" si="2"/>
        <v>2.6975841840269759</v>
      </c>
      <c r="H63" s="102">
        <f t="shared" si="3"/>
        <v>3.0292361928707296</v>
      </c>
      <c r="I63" s="102">
        <f t="shared" si="3"/>
        <v>2.4751076210041325</v>
      </c>
      <c r="J63" s="102">
        <f t="shared" si="3"/>
        <v>2.6228752401685584</v>
      </c>
      <c r="O63" s="12">
        <v>2699424</v>
      </c>
      <c r="P63" s="12">
        <v>2706125</v>
      </c>
      <c r="Q63" s="12">
        <v>2706953</v>
      </c>
    </row>
    <row r="64" spans="2:17" ht="14" thickBot="1" x14ac:dyDescent="0.35">
      <c r="B64" s="54" t="s">
        <v>152</v>
      </c>
      <c r="C64" s="102">
        <f t="shared" si="4"/>
        <v>3.5506903982783222</v>
      </c>
      <c r="D64" s="102">
        <f t="shared" si="4"/>
        <v>3.7835225555424747</v>
      </c>
      <c r="E64" s="102">
        <f t="shared" si="4"/>
        <v>3.6671064769103987</v>
      </c>
      <c r="F64" s="102">
        <f t="shared" si="4"/>
        <v>5.1077554499823412</v>
      </c>
      <c r="G64" s="102">
        <f t="shared" si="2"/>
        <v>4.0238376121324819</v>
      </c>
      <c r="H64" s="102">
        <f t="shared" si="3"/>
        <v>3.0745075014440975</v>
      </c>
      <c r="I64" s="102">
        <f t="shared" si="3"/>
        <v>2.4086003467534405</v>
      </c>
      <c r="J64" s="102">
        <f t="shared" si="3"/>
        <v>4.2221347254854429</v>
      </c>
      <c r="O64" s="12">
        <v>6871903</v>
      </c>
      <c r="P64" s="12">
        <v>7033087</v>
      </c>
      <c r="Q64" s="12">
        <v>7058041</v>
      </c>
    </row>
    <row r="65" spans="2:17" ht="14" thickBot="1" x14ac:dyDescent="0.35">
      <c r="B65" s="54" t="s">
        <v>153</v>
      </c>
      <c r="C65" s="102">
        <f t="shared" si="4"/>
        <v>2.7711685050899275</v>
      </c>
      <c r="D65" s="102">
        <f t="shared" si="4"/>
        <v>2.1267107132085492</v>
      </c>
      <c r="E65" s="102">
        <f t="shared" si="4"/>
        <v>2.3844938299611007</v>
      </c>
      <c r="F65" s="102">
        <f t="shared" si="4"/>
        <v>2.7711685050899275</v>
      </c>
      <c r="G65" s="102">
        <f t="shared" si="2"/>
        <v>1.8441842378209121</v>
      </c>
      <c r="H65" s="102">
        <f t="shared" si="3"/>
        <v>2.666377174287744</v>
      </c>
      <c r="I65" s="102">
        <f t="shared" si="3"/>
        <v>2.2854661493894946</v>
      </c>
      <c r="J65" s="102">
        <f t="shared" si="3"/>
        <v>2.8568326867368685</v>
      </c>
      <c r="O65" s="12">
        <v>1551692</v>
      </c>
      <c r="P65" s="12">
        <v>1572511</v>
      </c>
      <c r="Q65" s="12">
        <v>1575171</v>
      </c>
    </row>
    <row r="66" spans="2:17" ht="14" thickBot="1" x14ac:dyDescent="0.35">
      <c r="B66" s="54" t="s">
        <v>154</v>
      </c>
      <c r="C66" s="102">
        <f t="shared" si="4"/>
        <v>1.7853024971918681</v>
      </c>
      <c r="D66" s="102">
        <f t="shared" si="4"/>
        <v>1.0414264566952562</v>
      </c>
      <c r="E66" s="102">
        <f t="shared" si="4"/>
        <v>2.9755041619864464</v>
      </c>
      <c r="F66" s="102">
        <f t="shared" si="4"/>
        <v>2.5291785376884794</v>
      </c>
      <c r="G66" s="102">
        <f t="shared" si="2"/>
        <v>2.2085423473271484</v>
      </c>
      <c r="H66" s="102">
        <f t="shared" si="3"/>
        <v>1.910932888036972</v>
      </c>
      <c r="I66" s="102">
        <f t="shared" si="3"/>
        <v>1.6169432129543613</v>
      </c>
      <c r="J66" s="102">
        <f t="shared" si="3"/>
        <v>2.2049225631195832</v>
      </c>
      <c r="O66" s="12">
        <v>672155</v>
      </c>
      <c r="P66" s="12">
        <v>679181</v>
      </c>
      <c r="Q66" s="12">
        <v>680296</v>
      </c>
    </row>
    <row r="67" spans="2:17" ht="14" thickBot="1" x14ac:dyDescent="0.35">
      <c r="B67" s="54" t="s">
        <v>51</v>
      </c>
      <c r="C67" s="102">
        <f t="shared" si="4"/>
        <v>2.075529417922287</v>
      </c>
      <c r="D67" s="102">
        <f t="shared" si="4"/>
        <v>3.9254578121573687</v>
      </c>
      <c r="E67" s="102">
        <f t="shared" si="4"/>
        <v>1.9401688037099638</v>
      </c>
      <c r="F67" s="102">
        <f t="shared" si="4"/>
        <v>2.2560102368720512</v>
      </c>
      <c r="G67" s="102">
        <f t="shared" si="2"/>
        <v>3.677255368344392</v>
      </c>
      <c r="H67" s="102">
        <f t="shared" si="3"/>
        <v>2.4627133997131612</v>
      </c>
      <c r="I67" s="102">
        <f t="shared" si="3"/>
        <v>2.3283835779106248</v>
      </c>
      <c r="J67" s="102">
        <f t="shared" si="3"/>
        <v>3.2239157232608653</v>
      </c>
      <c r="O67" s="12">
        <v>2216302</v>
      </c>
      <c r="P67" s="12">
        <v>2229924</v>
      </c>
      <c r="Q67" s="12">
        <v>2233309</v>
      </c>
    </row>
    <row r="68" spans="2:17" ht="14" thickBot="1" x14ac:dyDescent="0.35">
      <c r="B68" s="54" t="s">
        <v>11</v>
      </c>
      <c r="C68" s="102">
        <f t="shared" si="4"/>
        <v>1.5514363197448198</v>
      </c>
      <c r="D68" s="102">
        <f t="shared" si="4"/>
        <v>2.4822981115917115</v>
      </c>
      <c r="E68" s="102">
        <f t="shared" si="4"/>
        <v>1.8617235836937838</v>
      </c>
      <c r="F68" s="102">
        <f t="shared" si="4"/>
        <v>3.1028726394896395</v>
      </c>
      <c r="G68" s="102">
        <f t="shared" si="2"/>
        <v>1.5416919761099412</v>
      </c>
      <c r="H68" s="102">
        <f t="shared" si="3"/>
        <v>0.92232770918392448</v>
      </c>
      <c r="I68" s="102">
        <f t="shared" si="3"/>
        <v>0</v>
      </c>
      <c r="J68" s="102">
        <f t="shared" si="3"/>
        <v>1.5372128486398742</v>
      </c>
      <c r="O68" s="12">
        <v>322282</v>
      </c>
      <c r="P68" s="12">
        <v>324319</v>
      </c>
      <c r="Q68" s="12">
        <v>325264</v>
      </c>
    </row>
    <row r="69" spans="2:17" ht="14" thickBot="1" x14ac:dyDescent="0.35">
      <c r="B69" s="56" t="s">
        <v>22</v>
      </c>
      <c r="C69" s="103">
        <f t="shared" si="4"/>
        <v>2.4477304017744608</v>
      </c>
      <c r="D69" s="103">
        <f t="shared" si="4"/>
        <v>3.1776822887947125</v>
      </c>
      <c r="E69" s="103">
        <f t="shared" si="4"/>
        <v>2.5350750720162005</v>
      </c>
      <c r="F69" s="103">
        <f t="shared" si="4"/>
        <v>3.167284113765934</v>
      </c>
      <c r="G69" s="103">
        <f t="shared" si="2"/>
        <v>2.9942822762887098</v>
      </c>
      <c r="H69" s="103">
        <f t="shared" si="3"/>
        <v>2.9693915974824723</v>
      </c>
      <c r="I69" s="103">
        <f t="shared" si="3"/>
        <v>2.4570742066124804</v>
      </c>
      <c r="J69" s="103">
        <f>+J23/$Q69*100000</f>
        <v>2.9960321018077121</v>
      </c>
      <c r="O69" s="12">
        <f>SUM(O52:O68)</f>
        <v>48085361</v>
      </c>
      <c r="P69" s="12">
        <v>48692804</v>
      </c>
      <c r="Q69" s="12">
        <v>48797875</v>
      </c>
    </row>
    <row r="70" spans="2:17" ht="14" thickBot="1" x14ac:dyDescent="0.35">
      <c r="C70" s="102"/>
      <c r="D70" s="102"/>
      <c r="E70" s="102"/>
      <c r="F70" s="102"/>
    </row>
    <row r="71" spans="2:17" ht="14" thickBot="1" x14ac:dyDescent="0.35">
      <c r="C71" s="102"/>
      <c r="D71" s="102"/>
      <c r="E71" s="102"/>
      <c r="F71" s="102"/>
      <c r="G71" s="102"/>
    </row>
  </sheetData>
  <phoneticPr fontId="0" type="noConversion"/>
  <pageMargins left="0.78740157480314965" right="0.78740157480314965" top="0.98425196850393704" bottom="0.98425196850393704" header="0" footer="0"/>
  <pageSetup paperSize="9" scale="8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DF6A0-F3CB-4BC9-A991-D55D30459AA7}">
  <sheetPr codeName="Hoja8"/>
  <dimension ref="A1:Q74"/>
  <sheetViews>
    <sheetView zoomScaleNormal="100" workbookViewId="0">
      <selection activeCell="H35" sqref="H35"/>
    </sheetView>
  </sheetViews>
  <sheetFormatPr baseColWidth="10" defaultColWidth="11.453125" defaultRowHeight="13.5" x14ac:dyDescent="0.3"/>
  <cols>
    <col min="1" max="1" width="10.36328125" style="12" customWidth="1"/>
    <col min="2" max="2" width="35.36328125" style="12" customWidth="1"/>
    <col min="3" max="13" width="12.36328125" style="12" customWidth="1"/>
    <col min="14" max="14" width="11.6328125" style="12" customWidth="1"/>
    <col min="15" max="15" width="12.36328125" style="12" hidden="1" customWidth="1"/>
    <col min="16" max="16" width="10.90625" style="12" hidden="1" customWidth="1"/>
    <col min="17" max="17" width="0.36328125" style="12" hidden="1" customWidth="1"/>
    <col min="18" max="61" width="12.36328125" style="12" customWidth="1"/>
    <col min="62" max="16384" width="11.453125" style="12"/>
  </cols>
  <sheetData>
    <row r="1" spans="1:10" ht="15" x14ac:dyDescent="0.3">
      <c r="C1" s="52"/>
      <c r="D1" s="52"/>
    </row>
    <row r="2" spans="1:10" ht="40.5" customHeight="1" x14ac:dyDescent="0.3">
      <c r="B2" s="10"/>
      <c r="C2" s="20"/>
      <c r="D2" s="52"/>
    </row>
    <row r="3" spans="1:10" ht="27.9" customHeight="1" x14ac:dyDescent="0.3">
      <c r="B3" s="53"/>
      <c r="C3" s="11"/>
    </row>
    <row r="5" spans="1:10" ht="39" customHeight="1" x14ac:dyDescent="0.3">
      <c r="C5" s="38" t="s">
        <v>237</v>
      </c>
      <c r="D5" s="38" t="s">
        <v>240</v>
      </c>
      <c r="E5" s="38" t="s">
        <v>241</v>
      </c>
      <c r="F5" s="60" t="s">
        <v>256</v>
      </c>
      <c r="G5" s="38" t="s">
        <v>257</v>
      </c>
      <c r="H5" s="38" t="s">
        <v>263</v>
      </c>
      <c r="I5" s="38" t="s">
        <v>267</v>
      </c>
      <c r="J5" s="38" t="s">
        <v>271</v>
      </c>
    </row>
    <row r="6" spans="1:10" ht="17.149999999999999" customHeight="1" thickBot="1" x14ac:dyDescent="0.35">
      <c r="B6" s="54" t="s">
        <v>52</v>
      </c>
      <c r="C6" s="40">
        <v>81</v>
      </c>
      <c r="D6" s="40">
        <v>86</v>
      </c>
      <c r="E6" s="40">
        <v>97</v>
      </c>
      <c r="F6" s="40">
        <v>76</v>
      </c>
      <c r="G6" s="40">
        <v>52</v>
      </c>
      <c r="H6" s="40">
        <v>61</v>
      </c>
      <c r="I6" s="40">
        <v>43</v>
      </c>
      <c r="J6" s="40">
        <v>34</v>
      </c>
    </row>
    <row r="7" spans="1:10" ht="17.149999999999999" customHeight="1" thickBot="1" x14ac:dyDescent="0.35">
      <c r="B7" s="54" t="s">
        <v>53</v>
      </c>
      <c r="C7" s="40">
        <v>8</v>
      </c>
      <c r="D7" s="40">
        <v>5</v>
      </c>
      <c r="E7" s="40">
        <v>2</v>
      </c>
      <c r="F7" s="40">
        <v>5</v>
      </c>
      <c r="G7" s="40">
        <v>4</v>
      </c>
      <c r="H7" s="40">
        <v>9</v>
      </c>
      <c r="I7" s="40">
        <v>1</v>
      </c>
      <c r="J7" s="40">
        <v>1</v>
      </c>
    </row>
    <row r="8" spans="1:10" ht="17.149999999999999" customHeight="1" thickBot="1" x14ac:dyDescent="0.35">
      <c r="B8" s="54" t="s">
        <v>151</v>
      </c>
      <c r="C8" s="40">
        <v>48</v>
      </c>
      <c r="D8" s="40">
        <v>23</v>
      </c>
      <c r="E8" s="40">
        <v>24</v>
      </c>
      <c r="F8" s="40">
        <v>42</v>
      </c>
      <c r="G8" s="40">
        <v>37</v>
      </c>
      <c r="H8" s="40">
        <v>26</v>
      </c>
      <c r="I8" s="40">
        <v>31</v>
      </c>
      <c r="J8" s="40">
        <v>34</v>
      </c>
    </row>
    <row r="9" spans="1:10" ht="17.149999999999999" customHeight="1" thickBot="1" x14ac:dyDescent="0.35">
      <c r="B9" s="54" t="s">
        <v>47</v>
      </c>
      <c r="C9" s="40">
        <v>15</v>
      </c>
      <c r="D9" s="40">
        <v>19</v>
      </c>
      <c r="E9" s="40">
        <v>4</v>
      </c>
      <c r="F9" s="40">
        <v>0</v>
      </c>
      <c r="G9" s="40">
        <v>3</v>
      </c>
      <c r="H9" s="40">
        <v>1</v>
      </c>
      <c r="I9" s="40">
        <v>0</v>
      </c>
      <c r="J9" s="40">
        <v>148</v>
      </c>
    </row>
    <row r="10" spans="1:10" ht="17.149999999999999" customHeight="1" thickBot="1" x14ac:dyDescent="0.35">
      <c r="B10" s="54" t="s">
        <v>8</v>
      </c>
      <c r="C10" s="40">
        <v>8</v>
      </c>
      <c r="D10" s="40">
        <v>16</v>
      </c>
      <c r="E10" s="40">
        <v>3</v>
      </c>
      <c r="F10" s="40">
        <v>20</v>
      </c>
      <c r="G10" s="40">
        <v>3</v>
      </c>
      <c r="H10" s="40">
        <v>26</v>
      </c>
      <c r="I10" s="40">
        <v>1</v>
      </c>
      <c r="J10" s="40">
        <v>6</v>
      </c>
    </row>
    <row r="11" spans="1:10" ht="17.149999999999999" customHeight="1" thickBot="1" x14ac:dyDescent="0.35">
      <c r="A11" s="67"/>
      <c r="B11" s="54" t="s">
        <v>9</v>
      </c>
      <c r="C11" s="40">
        <v>0</v>
      </c>
      <c r="D11" s="40">
        <v>0</v>
      </c>
      <c r="E11" s="40">
        <v>2</v>
      </c>
      <c r="F11" s="40">
        <v>4</v>
      </c>
      <c r="G11" s="40">
        <v>3</v>
      </c>
      <c r="H11" s="40">
        <v>1</v>
      </c>
      <c r="I11" s="40">
        <v>1</v>
      </c>
      <c r="J11" s="40">
        <v>5</v>
      </c>
    </row>
    <row r="12" spans="1:10" ht="17.149999999999999" customHeight="1" thickBot="1" x14ac:dyDescent="0.35">
      <c r="A12" s="67"/>
      <c r="B12" s="54" t="s">
        <v>54</v>
      </c>
      <c r="C12" s="40">
        <v>10</v>
      </c>
      <c r="D12" s="40">
        <v>9</v>
      </c>
      <c r="E12" s="40">
        <v>3</v>
      </c>
      <c r="F12" s="40">
        <v>12</v>
      </c>
      <c r="G12" s="40">
        <v>25</v>
      </c>
      <c r="H12" s="40">
        <v>20</v>
      </c>
      <c r="I12" s="40">
        <v>18</v>
      </c>
      <c r="J12" s="40">
        <v>25</v>
      </c>
    </row>
    <row r="13" spans="1:10" ht="17.149999999999999" customHeight="1" thickBot="1" x14ac:dyDescent="0.35">
      <c r="A13" s="67"/>
      <c r="B13" s="54" t="s">
        <v>49</v>
      </c>
      <c r="C13" s="40">
        <v>7</v>
      </c>
      <c r="D13" s="40">
        <v>42</v>
      </c>
      <c r="E13" s="40">
        <v>35</v>
      </c>
      <c r="F13" s="40">
        <v>27</v>
      </c>
      <c r="G13" s="40">
        <v>27</v>
      </c>
      <c r="H13" s="40">
        <v>19</v>
      </c>
      <c r="I13" s="40">
        <v>20</v>
      </c>
      <c r="J13" s="40">
        <v>28</v>
      </c>
    </row>
    <row r="14" spans="1:10" ht="17.149999999999999" customHeight="1" thickBot="1" x14ac:dyDescent="0.35">
      <c r="A14" s="67"/>
      <c r="B14" s="54" t="s">
        <v>26</v>
      </c>
      <c r="C14" s="40">
        <v>527</v>
      </c>
      <c r="D14" s="40">
        <v>703</v>
      </c>
      <c r="E14" s="40">
        <v>315</v>
      </c>
      <c r="F14" s="40">
        <v>580</v>
      </c>
      <c r="G14" s="40">
        <v>306</v>
      </c>
      <c r="H14" s="40">
        <v>539</v>
      </c>
      <c r="I14" s="40">
        <v>369</v>
      </c>
      <c r="J14" s="40">
        <v>357</v>
      </c>
    </row>
    <row r="15" spans="1:10" ht="17.149999999999999" customHeight="1" thickBot="1" x14ac:dyDescent="0.35">
      <c r="A15" s="67"/>
      <c r="B15" s="54" t="s">
        <v>48</v>
      </c>
      <c r="C15" s="40">
        <v>82</v>
      </c>
      <c r="D15" s="40">
        <v>72</v>
      </c>
      <c r="E15" s="40">
        <v>58</v>
      </c>
      <c r="F15" s="40">
        <v>81</v>
      </c>
      <c r="G15" s="40">
        <v>76</v>
      </c>
      <c r="H15" s="40">
        <v>58</v>
      </c>
      <c r="I15" s="40">
        <v>62</v>
      </c>
      <c r="J15" s="40">
        <v>87</v>
      </c>
    </row>
    <row r="16" spans="1:10" ht="17.149999999999999" customHeight="1" thickBot="1" x14ac:dyDescent="0.35">
      <c r="B16" s="54" t="s">
        <v>21</v>
      </c>
      <c r="C16" s="40">
        <v>12</v>
      </c>
      <c r="D16" s="40">
        <v>25</v>
      </c>
      <c r="E16" s="40">
        <v>19</v>
      </c>
      <c r="F16" s="40">
        <v>16</v>
      </c>
      <c r="G16" s="40">
        <v>18</v>
      </c>
      <c r="H16" s="40">
        <v>30</v>
      </c>
      <c r="I16" s="40">
        <v>30</v>
      </c>
      <c r="J16" s="40">
        <v>35</v>
      </c>
    </row>
    <row r="17" spans="1:10" ht="17.149999999999999" customHeight="1" thickBot="1" x14ac:dyDescent="0.35">
      <c r="B17" s="54" t="s">
        <v>10</v>
      </c>
      <c r="C17" s="40">
        <v>39</v>
      </c>
      <c r="D17" s="40">
        <v>25</v>
      </c>
      <c r="E17" s="40">
        <v>15</v>
      </c>
      <c r="F17" s="40">
        <v>46</v>
      </c>
      <c r="G17" s="40">
        <v>45</v>
      </c>
      <c r="H17" s="40">
        <v>22</v>
      </c>
      <c r="I17" s="40">
        <v>16</v>
      </c>
      <c r="J17" s="40">
        <v>8</v>
      </c>
    </row>
    <row r="18" spans="1:10" ht="17.149999999999999" customHeight="1" thickBot="1" x14ac:dyDescent="0.35">
      <c r="B18" s="54" t="s">
        <v>152</v>
      </c>
      <c r="C18" s="40">
        <v>60</v>
      </c>
      <c r="D18" s="40">
        <v>102</v>
      </c>
      <c r="E18" s="40">
        <v>47</v>
      </c>
      <c r="F18" s="40">
        <v>54</v>
      </c>
      <c r="G18" s="40">
        <v>71</v>
      </c>
      <c r="H18" s="40">
        <v>57</v>
      </c>
      <c r="I18" s="40">
        <v>31</v>
      </c>
      <c r="J18" s="40">
        <v>34</v>
      </c>
    </row>
    <row r="19" spans="1:10" ht="17.149999999999999" customHeight="1" thickBot="1" x14ac:dyDescent="0.35">
      <c r="B19" s="54" t="s">
        <v>153</v>
      </c>
      <c r="C19" s="40">
        <v>10</v>
      </c>
      <c r="D19" s="40">
        <v>18</v>
      </c>
      <c r="E19" s="40">
        <v>4</v>
      </c>
      <c r="F19" s="40">
        <v>12</v>
      </c>
      <c r="G19" s="40">
        <v>11</v>
      </c>
      <c r="H19" s="40">
        <v>19</v>
      </c>
      <c r="I19" s="40">
        <v>6</v>
      </c>
      <c r="J19" s="40">
        <v>7</v>
      </c>
    </row>
    <row r="20" spans="1:10" ht="17.149999999999999" customHeight="1" thickBot="1" x14ac:dyDescent="0.35">
      <c r="B20" s="54" t="s">
        <v>154</v>
      </c>
      <c r="C20" s="40">
        <v>11</v>
      </c>
      <c r="D20" s="40">
        <v>11</v>
      </c>
      <c r="E20" s="40">
        <v>9</v>
      </c>
      <c r="F20" s="40">
        <v>21</v>
      </c>
      <c r="G20" s="40">
        <v>9</v>
      </c>
      <c r="H20" s="40">
        <v>8</v>
      </c>
      <c r="I20" s="40">
        <v>10</v>
      </c>
      <c r="J20" s="40">
        <v>7</v>
      </c>
    </row>
    <row r="21" spans="1:10" ht="17.149999999999999" customHeight="1" thickBot="1" x14ac:dyDescent="0.35">
      <c r="B21" s="54" t="s">
        <v>51</v>
      </c>
      <c r="C21" s="40">
        <v>1</v>
      </c>
      <c r="D21" s="40">
        <v>9</v>
      </c>
      <c r="E21" s="40">
        <v>4</v>
      </c>
      <c r="F21" s="40">
        <v>0</v>
      </c>
      <c r="G21" s="40">
        <v>6</v>
      </c>
      <c r="H21" s="40">
        <v>6</v>
      </c>
      <c r="I21" s="40">
        <v>1</v>
      </c>
      <c r="J21" s="40">
        <v>26</v>
      </c>
    </row>
    <row r="22" spans="1:10" ht="17.149999999999999" customHeight="1" thickBot="1" x14ac:dyDescent="0.35">
      <c r="B22" s="54" t="s">
        <v>11</v>
      </c>
      <c r="C22" s="40">
        <v>0</v>
      </c>
      <c r="D22" s="40">
        <v>0</v>
      </c>
      <c r="E22" s="40">
        <v>1</v>
      </c>
      <c r="F22" s="40">
        <v>6</v>
      </c>
      <c r="G22" s="40">
        <v>2</v>
      </c>
      <c r="H22" s="40">
        <v>1</v>
      </c>
      <c r="I22" s="40">
        <v>3</v>
      </c>
      <c r="J22" s="40">
        <v>0</v>
      </c>
    </row>
    <row r="23" spans="1:10" ht="17.149999999999999" customHeight="1" thickBot="1" x14ac:dyDescent="0.35">
      <c r="B23" s="56" t="s">
        <v>22</v>
      </c>
      <c r="C23" s="57">
        <v>919</v>
      </c>
      <c r="D23" s="57">
        <v>1165</v>
      </c>
      <c r="E23" s="57">
        <v>642</v>
      </c>
      <c r="F23" s="57">
        <v>1002</v>
      </c>
      <c r="G23" s="57">
        <v>698</v>
      </c>
      <c r="H23" s="57">
        <v>903</v>
      </c>
      <c r="I23" s="57">
        <v>643</v>
      </c>
      <c r="J23" s="57">
        <v>842</v>
      </c>
    </row>
    <row r="24" spans="1:10" ht="33" customHeight="1" x14ac:dyDescent="0.3">
      <c r="C24" s="18"/>
      <c r="G24" s="18"/>
      <c r="H24" s="13"/>
    </row>
    <row r="25" spans="1:10" ht="30.75" customHeight="1" x14ac:dyDescent="0.3">
      <c r="B25" s="58"/>
      <c r="C25" s="58"/>
      <c r="D25" s="58"/>
      <c r="E25" s="58"/>
      <c r="F25" s="63"/>
      <c r="G25" s="63"/>
    </row>
    <row r="26" spans="1:10" ht="15.75" customHeight="1" x14ac:dyDescent="0.3"/>
    <row r="27" spans="1:10" s="59" customFormat="1" ht="39" customHeight="1" x14ac:dyDescent="0.3">
      <c r="A27" s="12"/>
      <c r="C27" s="39" t="s">
        <v>257</v>
      </c>
      <c r="D27" s="39" t="s">
        <v>263</v>
      </c>
      <c r="E27" s="39" t="s">
        <v>267</v>
      </c>
      <c r="F27" s="39" t="s">
        <v>271</v>
      </c>
    </row>
    <row r="28" spans="1:10" ht="17.149999999999999" customHeight="1" thickBot="1" x14ac:dyDescent="0.35">
      <c r="B28" s="54" t="s">
        <v>52</v>
      </c>
      <c r="C28" s="36">
        <f>+IF(C6&gt;0,(G6-C6)/C6,"-")</f>
        <v>-0.35802469135802467</v>
      </c>
      <c r="D28" s="36">
        <f>+IF(D6&gt;0,(H6-D6)/D6,"-")</f>
        <v>-0.29069767441860467</v>
      </c>
      <c r="E28" s="36">
        <f>+IF(E6&gt;0,(I6-E6)/E6,"-")</f>
        <v>-0.55670103092783507</v>
      </c>
      <c r="F28" s="36">
        <f>+IF(F6&gt;0,(J6-F6)/F6,"-")</f>
        <v>-0.55263157894736847</v>
      </c>
    </row>
    <row r="29" spans="1:10" ht="17.149999999999999" customHeight="1" thickBot="1" x14ac:dyDescent="0.35">
      <c r="B29" s="54" t="s">
        <v>53</v>
      </c>
      <c r="C29" s="36">
        <f t="shared" ref="C29:C44" si="0">+IF(C7&gt;0,(G7-C7)/C7,"-")</f>
        <v>-0.5</v>
      </c>
      <c r="D29" s="36">
        <f t="shared" ref="D29:D45" si="1">+IF(D7&gt;0,(H7-D7)/D7,"-")</f>
        <v>0.8</v>
      </c>
      <c r="E29" s="36">
        <f t="shared" ref="E29:E45" si="2">+IF(E7&gt;0,(I7-E7)/E7,"-")</f>
        <v>-0.5</v>
      </c>
      <c r="F29" s="36">
        <f t="shared" ref="F29:F45" si="3">+IF(F7&gt;0,(J7-F7)/F7,"-")</f>
        <v>-0.8</v>
      </c>
    </row>
    <row r="30" spans="1:10" ht="17.149999999999999" customHeight="1" thickBot="1" x14ac:dyDescent="0.35">
      <c r="B30" s="54" t="s">
        <v>151</v>
      </c>
      <c r="C30" s="36">
        <f t="shared" si="0"/>
        <v>-0.22916666666666666</v>
      </c>
      <c r="D30" s="36">
        <f t="shared" si="1"/>
        <v>0.13043478260869565</v>
      </c>
      <c r="E30" s="36">
        <f t="shared" si="2"/>
        <v>0.29166666666666669</v>
      </c>
      <c r="F30" s="36">
        <f t="shared" si="3"/>
        <v>-0.19047619047619047</v>
      </c>
    </row>
    <row r="31" spans="1:10" ht="17.149999999999999" customHeight="1" thickBot="1" x14ac:dyDescent="0.35">
      <c r="B31" s="54" t="s">
        <v>47</v>
      </c>
      <c r="C31" s="36">
        <f t="shared" si="0"/>
        <v>-0.8</v>
      </c>
      <c r="D31" s="36">
        <f t="shared" si="1"/>
        <v>-0.94736842105263153</v>
      </c>
      <c r="E31" s="36">
        <f t="shared" si="2"/>
        <v>-1</v>
      </c>
      <c r="F31" s="36" t="str">
        <f t="shared" si="3"/>
        <v>-</v>
      </c>
    </row>
    <row r="32" spans="1:10" ht="17.149999999999999" customHeight="1" thickBot="1" x14ac:dyDescent="0.35">
      <c r="B32" s="54" t="s">
        <v>8</v>
      </c>
      <c r="C32" s="36">
        <f t="shared" si="0"/>
        <v>-0.625</v>
      </c>
      <c r="D32" s="36">
        <f t="shared" si="1"/>
        <v>0.625</v>
      </c>
      <c r="E32" s="36">
        <f t="shared" si="2"/>
        <v>-0.66666666666666663</v>
      </c>
      <c r="F32" s="36">
        <f t="shared" si="3"/>
        <v>-0.7</v>
      </c>
    </row>
    <row r="33" spans="2:7" ht="17.149999999999999" customHeight="1" thickBot="1" x14ac:dyDescent="0.35">
      <c r="B33" s="54" t="s">
        <v>9</v>
      </c>
      <c r="C33" s="36" t="str">
        <f t="shared" si="0"/>
        <v>-</v>
      </c>
      <c r="D33" s="36" t="str">
        <f t="shared" si="1"/>
        <v>-</v>
      </c>
      <c r="E33" s="36">
        <f t="shared" si="2"/>
        <v>-0.5</v>
      </c>
      <c r="F33" s="36">
        <f t="shared" si="3"/>
        <v>0.25</v>
      </c>
    </row>
    <row r="34" spans="2:7" ht="17.149999999999999" customHeight="1" thickBot="1" x14ac:dyDescent="0.35">
      <c r="B34" s="54" t="s">
        <v>54</v>
      </c>
      <c r="C34" s="36">
        <f t="shared" si="0"/>
        <v>1.5</v>
      </c>
      <c r="D34" s="36">
        <f t="shared" si="1"/>
        <v>1.2222222222222223</v>
      </c>
      <c r="E34" s="36">
        <f t="shared" si="2"/>
        <v>5</v>
      </c>
      <c r="F34" s="36">
        <f t="shared" si="3"/>
        <v>1.0833333333333333</v>
      </c>
    </row>
    <row r="35" spans="2:7" ht="17.149999999999999" customHeight="1" thickBot="1" x14ac:dyDescent="0.35">
      <c r="B35" s="54" t="s">
        <v>49</v>
      </c>
      <c r="C35" s="36">
        <f t="shared" si="0"/>
        <v>2.8571428571428572</v>
      </c>
      <c r="D35" s="36">
        <f t="shared" si="1"/>
        <v>-0.54761904761904767</v>
      </c>
      <c r="E35" s="36">
        <f t="shared" si="2"/>
        <v>-0.42857142857142855</v>
      </c>
      <c r="F35" s="36">
        <f t="shared" si="3"/>
        <v>3.7037037037037035E-2</v>
      </c>
    </row>
    <row r="36" spans="2:7" ht="17.149999999999999" customHeight="1" thickBot="1" x14ac:dyDescent="0.35">
      <c r="B36" s="54" t="s">
        <v>26</v>
      </c>
      <c r="C36" s="36">
        <f t="shared" si="0"/>
        <v>-0.41935483870967744</v>
      </c>
      <c r="D36" s="36">
        <f t="shared" si="1"/>
        <v>-0.23328591749644381</v>
      </c>
      <c r="E36" s="36">
        <f t="shared" si="2"/>
        <v>0.17142857142857143</v>
      </c>
      <c r="F36" s="36">
        <f t="shared" si="3"/>
        <v>-0.38448275862068965</v>
      </c>
    </row>
    <row r="37" spans="2:7" ht="17.149999999999999" customHeight="1" thickBot="1" x14ac:dyDescent="0.35">
      <c r="B37" s="54" t="s">
        <v>48</v>
      </c>
      <c r="C37" s="36">
        <f t="shared" si="0"/>
        <v>-7.3170731707317069E-2</v>
      </c>
      <c r="D37" s="36">
        <f t="shared" si="1"/>
        <v>-0.19444444444444445</v>
      </c>
      <c r="E37" s="36">
        <f t="shared" si="2"/>
        <v>6.8965517241379309E-2</v>
      </c>
      <c r="F37" s="36">
        <f t="shared" si="3"/>
        <v>7.407407407407407E-2</v>
      </c>
    </row>
    <row r="38" spans="2:7" ht="17.149999999999999" customHeight="1" thickBot="1" x14ac:dyDescent="0.35">
      <c r="B38" s="54" t="s">
        <v>21</v>
      </c>
      <c r="C38" s="36">
        <f t="shared" si="0"/>
        <v>0.5</v>
      </c>
      <c r="D38" s="36">
        <f t="shared" si="1"/>
        <v>0.2</v>
      </c>
      <c r="E38" s="36">
        <f t="shared" si="2"/>
        <v>0.57894736842105265</v>
      </c>
      <c r="F38" s="36">
        <f t="shared" si="3"/>
        <v>1.1875</v>
      </c>
    </row>
    <row r="39" spans="2:7" ht="17.149999999999999" customHeight="1" thickBot="1" x14ac:dyDescent="0.35">
      <c r="B39" s="54" t="s">
        <v>10</v>
      </c>
      <c r="C39" s="36">
        <f t="shared" si="0"/>
        <v>0.15384615384615385</v>
      </c>
      <c r="D39" s="36">
        <f t="shared" si="1"/>
        <v>-0.12</v>
      </c>
      <c r="E39" s="36">
        <f t="shared" si="2"/>
        <v>6.6666666666666666E-2</v>
      </c>
      <c r="F39" s="36">
        <f t="shared" si="3"/>
        <v>-0.82608695652173914</v>
      </c>
    </row>
    <row r="40" spans="2:7" ht="17.149999999999999" customHeight="1" thickBot="1" x14ac:dyDescent="0.35">
      <c r="B40" s="54" t="s">
        <v>152</v>
      </c>
      <c r="C40" s="36">
        <f t="shared" si="0"/>
        <v>0.18333333333333332</v>
      </c>
      <c r="D40" s="36">
        <f t="shared" si="1"/>
        <v>-0.44117647058823528</v>
      </c>
      <c r="E40" s="36">
        <f t="shared" si="2"/>
        <v>-0.34042553191489361</v>
      </c>
      <c r="F40" s="36">
        <f t="shared" si="3"/>
        <v>-0.37037037037037035</v>
      </c>
    </row>
    <row r="41" spans="2:7" ht="17.149999999999999" customHeight="1" thickBot="1" x14ac:dyDescent="0.35">
      <c r="B41" s="54" t="s">
        <v>153</v>
      </c>
      <c r="C41" s="36">
        <f t="shared" si="0"/>
        <v>0.1</v>
      </c>
      <c r="D41" s="36">
        <f t="shared" si="1"/>
        <v>5.5555555555555552E-2</v>
      </c>
      <c r="E41" s="36">
        <f t="shared" si="2"/>
        <v>0.5</v>
      </c>
      <c r="F41" s="36">
        <f t="shared" si="3"/>
        <v>-0.41666666666666669</v>
      </c>
    </row>
    <row r="42" spans="2:7" ht="17.149999999999999" customHeight="1" thickBot="1" x14ac:dyDescent="0.35">
      <c r="B42" s="54" t="s">
        <v>154</v>
      </c>
      <c r="C42" s="36">
        <f t="shared" si="0"/>
        <v>-0.18181818181818182</v>
      </c>
      <c r="D42" s="36">
        <f t="shared" si="1"/>
        <v>-0.27272727272727271</v>
      </c>
      <c r="E42" s="36">
        <f t="shared" si="2"/>
        <v>0.1111111111111111</v>
      </c>
      <c r="F42" s="36">
        <f t="shared" si="3"/>
        <v>-0.66666666666666663</v>
      </c>
    </row>
    <row r="43" spans="2:7" ht="17.149999999999999" customHeight="1" thickBot="1" x14ac:dyDescent="0.35">
      <c r="B43" s="54" t="s">
        <v>51</v>
      </c>
      <c r="C43" s="36">
        <f t="shared" si="0"/>
        <v>5</v>
      </c>
      <c r="D43" s="36">
        <f t="shared" si="1"/>
        <v>-0.33333333333333331</v>
      </c>
      <c r="E43" s="36">
        <f t="shared" si="2"/>
        <v>-0.75</v>
      </c>
      <c r="F43" s="36" t="str">
        <f t="shared" si="3"/>
        <v>-</v>
      </c>
    </row>
    <row r="44" spans="2:7" ht="17.149999999999999" customHeight="1" thickBot="1" x14ac:dyDescent="0.35">
      <c r="B44" s="54" t="s">
        <v>11</v>
      </c>
      <c r="C44" s="36" t="str">
        <f t="shared" si="0"/>
        <v>-</v>
      </c>
      <c r="D44" s="36" t="str">
        <f t="shared" si="1"/>
        <v>-</v>
      </c>
      <c r="E44" s="36">
        <f t="shared" si="2"/>
        <v>2</v>
      </c>
      <c r="F44" s="36">
        <f t="shared" si="3"/>
        <v>-1</v>
      </c>
    </row>
    <row r="45" spans="2:7" ht="17.149999999999999" customHeight="1" thickBot="1" x14ac:dyDescent="0.35">
      <c r="B45" s="56" t="s">
        <v>22</v>
      </c>
      <c r="C45" s="64">
        <f t="shared" ref="C45" si="4">+(G23-C23)/C23</f>
        <v>-0.24047878128400435</v>
      </c>
      <c r="D45" s="64">
        <f t="shared" si="1"/>
        <v>-0.22489270386266094</v>
      </c>
      <c r="E45" s="64">
        <f t="shared" si="2"/>
        <v>1.557632398753894E-3</v>
      </c>
      <c r="F45" s="64">
        <f t="shared" si="3"/>
        <v>-0.15968063872255489</v>
      </c>
    </row>
    <row r="47" spans="2:7" x14ac:dyDescent="0.3">
      <c r="B47" s="66" t="s">
        <v>123</v>
      </c>
      <c r="C47" s="66"/>
      <c r="D47" s="66"/>
      <c r="E47" s="66"/>
      <c r="F47" s="66"/>
      <c r="G47" s="66"/>
    </row>
    <row r="48" spans="2:7" x14ac:dyDescent="0.3">
      <c r="B48" s="66" t="s">
        <v>125</v>
      </c>
      <c r="C48" s="66"/>
      <c r="D48" s="66"/>
      <c r="E48" s="66"/>
      <c r="F48" s="66"/>
      <c r="G48" s="66"/>
    </row>
    <row r="53" spans="2:17" ht="39" customHeight="1" x14ac:dyDescent="0.3">
      <c r="C53" s="38" t="s">
        <v>237</v>
      </c>
      <c r="D53" s="38" t="s">
        <v>240</v>
      </c>
      <c r="E53" s="38" t="s">
        <v>241</v>
      </c>
      <c r="F53" s="60" t="s">
        <v>256</v>
      </c>
      <c r="G53" s="38" t="s">
        <v>257</v>
      </c>
      <c r="H53" s="38" t="s">
        <v>263</v>
      </c>
      <c r="I53" s="38" t="s">
        <v>267</v>
      </c>
      <c r="J53" s="38" t="s">
        <v>271</v>
      </c>
      <c r="N53" s="111"/>
      <c r="O53" s="12">
        <v>2023</v>
      </c>
      <c r="P53" s="12">
        <v>2024</v>
      </c>
      <c r="Q53" s="119">
        <v>45474</v>
      </c>
    </row>
    <row r="54" spans="2:17" ht="14" thickBot="1" x14ac:dyDescent="0.35">
      <c r="B54" s="54" t="s">
        <v>52</v>
      </c>
      <c r="C54" s="102">
        <f>+C6/$O54*100000</f>
        <v>0.92542957069664966</v>
      </c>
      <c r="D54" s="102">
        <f t="shared" ref="D54:F54" si="5">+D6/$O54*100000</f>
        <v>0.98255485283841815</v>
      </c>
      <c r="E54" s="102">
        <f t="shared" si="5"/>
        <v>1.1082304735503088</v>
      </c>
      <c r="F54" s="102">
        <f t="shared" si="5"/>
        <v>0.86830428855488118</v>
      </c>
      <c r="G54" s="102">
        <f>+G6/$P54*100000</f>
        <v>0.59094454758194581</v>
      </c>
      <c r="H54" s="102">
        <f>+H6/$Q54*100000</f>
        <v>0.69263432223347088</v>
      </c>
      <c r="I54" s="102">
        <f>+I6/$Q54*100000</f>
        <v>0.48825042386949591</v>
      </c>
      <c r="J54" s="102">
        <f>+J6/$Q54*100000</f>
        <v>0.38605847468750837</v>
      </c>
      <c r="N54" s="110"/>
      <c r="O54" s="12">
        <v>8752692</v>
      </c>
      <c r="P54" s="12">
        <v>8799472</v>
      </c>
      <c r="Q54" s="12">
        <v>8806956</v>
      </c>
    </row>
    <row r="55" spans="2:17" ht="14" thickBot="1" x14ac:dyDescent="0.35">
      <c r="B55" s="54" t="s">
        <v>53</v>
      </c>
      <c r="C55" s="102">
        <f t="shared" ref="C55:F55" si="6">+C7/$O55*100000</f>
        <v>0.59644118456201467</v>
      </c>
      <c r="D55" s="102">
        <f t="shared" si="6"/>
        <v>0.3727757403512591</v>
      </c>
      <c r="E55" s="102">
        <f t="shared" si="6"/>
        <v>0.14911029614050367</v>
      </c>
      <c r="F55" s="102">
        <f t="shared" si="6"/>
        <v>0.3727757403512591</v>
      </c>
      <c r="G55" s="102">
        <f t="shared" ref="G55:G71" si="7">+G7/$P55*100000</f>
        <v>0.29699897386854529</v>
      </c>
      <c r="H55" s="102">
        <f t="shared" ref="H55:J71" si="8">+H7/$Q55*100000</f>
        <v>0.6675537714562908</v>
      </c>
      <c r="I55" s="102">
        <f t="shared" si="8"/>
        <v>7.4172641272921197E-2</v>
      </c>
      <c r="J55" s="102">
        <f t="shared" si="8"/>
        <v>7.4172641272921197E-2</v>
      </c>
      <c r="N55" s="110"/>
      <c r="O55" s="12">
        <v>1341289</v>
      </c>
      <c r="P55" s="12">
        <v>1346806</v>
      </c>
      <c r="Q55" s="12">
        <v>1348206</v>
      </c>
    </row>
    <row r="56" spans="2:17" ht="14" thickBot="1" x14ac:dyDescent="0.35">
      <c r="B56" s="54" t="s">
        <v>151</v>
      </c>
      <c r="C56" s="102">
        <f t="shared" ref="C56:F56" si="9">+C8/$O56*100000</f>
        <v>4.7710872114983198</v>
      </c>
      <c r="D56" s="102">
        <f t="shared" si="9"/>
        <v>2.2861459555096117</v>
      </c>
      <c r="E56" s="102">
        <f t="shared" si="9"/>
        <v>2.3855436057491599</v>
      </c>
      <c r="F56" s="102">
        <f t="shared" si="9"/>
        <v>4.17470131006103</v>
      </c>
      <c r="G56" s="102">
        <f t="shared" si="7"/>
        <v>3.6694408962163103</v>
      </c>
      <c r="H56" s="102">
        <f t="shared" si="8"/>
        <v>2.5741096055870059</v>
      </c>
      <c r="I56" s="102">
        <f t="shared" si="8"/>
        <v>3.0691306835845071</v>
      </c>
      <c r="J56" s="102">
        <f t="shared" si="8"/>
        <v>3.3661433303830073</v>
      </c>
      <c r="N56" s="110"/>
      <c r="O56" s="12">
        <v>1006060</v>
      </c>
      <c r="P56" s="12">
        <v>1008328</v>
      </c>
      <c r="Q56" s="12">
        <v>1010058</v>
      </c>
    </row>
    <row r="57" spans="2:17" ht="14" thickBot="1" x14ac:dyDescent="0.35">
      <c r="B57" s="54" t="s">
        <v>47</v>
      </c>
      <c r="C57" s="102">
        <f t="shared" ref="C57:F57" si="10">+C9/$O57*100000</f>
        <v>1.2397657338669286</v>
      </c>
      <c r="D57" s="102">
        <f t="shared" si="10"/>
        <v>1.5703699295647762</v>
      </c>
      <c r="E57" s="102">
        <f t="shared" si="10"/>
        <v>0.3306041956978476</v>
      </c>
      <c r="F57" s="102">
        <f t="shared" si="10"/>
        <v>0</v>
      </c>
      <c r="G57" s="102">
        <f t="shared" si="7"/>
        <v>0.24309095004805101</v>
      </c>
      <c r="H57" s="102">
        <f t="shared" si="8"/>
        <v>8.0722498651934274E-2</v>
      </c>
      <c r="I57" s="102">
        <f t="shared" si="8"/>
        <v>0</v>
      </c>
      <c r="J57" s="102">
        <f t="shared" si="8"/>
        <v>11.946929800486272</v>
      </c>
      <c r="N57" s="110"/>
      <c r="O57" s="12">
        <v>1209906</v>
      </c>
      <c r="P57" s="12">
        <v>1234106</v>
      </c>
      <c r="Q57" s="12">
        <v>1238812</v>
      </c>
    </row>
    <row r="58" spans="2:17" ht="14" thickBot="1" x14ac:dyDescent="0.35">
      <c r="B58" s="54" t="s">
        <v>8</v>
      </c>
      <c r="C58" s="102">
        <f t="shared" ref="C58:F58" si="11">+C10/$O58*100000</f>
        <v>0.36149761230827071</v>
      </c>
      <c r="D58" s="102">
        <f t="shared" si="11"/>
        <v>0.72299522461654142</v>
      </c>
      <c r="E58" s="102">
        <f t="shared" si="11"/>
        <v>0.13556160461560152</v>
      </c>
      <c r="F58" s="102">
        <f t="shared" si="11"/>
        <v>0.90374403077067689</v>
      </c>
      <c r="G58" s="102">
        <f t="shared" si="7"/>
        <v>0.13389115363295795</v>
      </c>
      <c r="H58" s="102">
        <f t="shared" si="8"/>
        <v>1.1575455048946366</v>
      </c>
      <c r="I58" s="102">
        <f t="shared" si="8"/>
        <v>4.4520980957486023E-2</v>
      </c>
      <c r="J58" s="102">
        <f t="shared" si="8"/>
        <v>0.26712588574491614</v>
      </c>
      <c r="N58" s="110"/>
      <c r="O58" s="12">
        <v>2213016</v>
      </c>
      <c r="P58" s="12">
        <v>2240626</v>
      </c>
      <c r="Q58" s="12">
        <v>2246132</v>
      </c>
    </row>
    <row r="59" spans="2:17" ht="14" thickBot="1" x14ac:dyDescent="0.35">
      <c r="B59" s="54" t="s">
        <v>9</v>
      </c>
      <c r="C59" s="102">
        <f t="shared" ref="C59:F59" si="12">+C11/$O59*100000</f>
        <v>0</v>
      </c>
      <c r="D59" s="102">
        <f t="shared" si="12"/>
        <v>0</v>
      </c>
      <c r="E59" s="102">
        <f t="shared" si="12"/>
        <v>0.33991233660838865</v>
      </c>
      <c r="F59" s="102">
        <f t="shared" si="12"/>
        <v>0.67982467321677731</v>
      </c>
      <c r="G59" s="102">
        <f t="shared" si="7"/>
        <v>0.50761077759202977</v>
      </c>
      <c r="H59" s="102">
        <f t="shared" si="8"/>
        <v>0.16904856088960113</v>
      </c>
      <c r="I59" s="102">
        <f t="shared" si="8"/>
        <v>0.16904856088960113</v>
      </c>
      <c r="J59" s="102">
        <f t="shared" si="8"/>
        <v>0.8452428044480057</v>
      </c>
      <c r="N59" s="110"/>
      <c r="O59" s="12">
        <v>588387</v>
      </c>
      <c r="P59" s="12">
        <v>591004</v>
      </c>
      <c r="Q59" s="12">
        <v>591546</v>
      </c>
    </row>
    <row r="60" spans="2:17" ht="14" thickBot="1" x14ac:dyDescent="0.35">
      <c r="B60" s="54" t="s">
        <v>55</v>
      </c>
      <c r="C60" s="102">
        <f t="shared" ref="C60:F60" si="13">+C12/$O60*100000</f>
        <v>0.41951535069595502</v>
      </c>
      <c r="D60" s="102">
        <f t="shared" si="13"/>
        <v>0.37756381562635949</v>
      </c>
      <c r="E60" s="102">
        <f t="shared" si="13"/>
        <v>0.1258546052087865</v>
      </c>
      <c r="F60" s="102">
        <f t="shared" si="13"/>
        <v>0.50341842083514599</v>
      </c>
      <c r="G60" s="102">
        <f t="shared" si="7"/>
        <v>1.0464152116960759</v>
      </c>
      <c r="H60" s="102">
        <f t="shared" si="8"/>
        <v>0.83670770578512255</v>
      </c>
      <c r="I60" s="102">
        <f t="shared" si="8"/>
        <v>0.7530369352066103</v>
      </c>
      <c r="J60" s="102">
        <f t="shared" si="8"/>
        <v>1.0458846322314033</v>
      </c>
      <c r="N60" s="110"/>
      <c r="O60" s="12">
        <v>2383703</v>
      </c>
      <c r="P60" s="12">
        <v>2389109</v>
      </c>
      <c r="Q60" s="12">
        <v>2390321</v>
      </c>
    </row>
    <row r="61" spans="2:17" ht="14" thickBot="1" x14ac:dyDescent="0.35">
      <c r="B61" s="54" t="s">
        <v>49</v>
      </c>
      <c r="C61" s="102">
        <f t="shared" ref="C61:F61" si="14">+C13/$O61*100000</f>
        <v>0.33587865375996961</v>
      </c>
      <c r="D61" s="102">
        <f t="shared" si="14"/>
        <v>2.0152719225598177</v>
      </c>
      <c r="E61" s="102">
        <f t="shared" si="14"/>
        <v>1.6793932687998478</v>
      </c>
      <c r="F61" s="102">
        <f t="shared" si="14"/>
        <v>1.2955319502170255</v>
      </c>
      <c r="G61" s="102">
        <f t="shared" si="7"/>
        <v>1.2835212978967365</v>
      </c>
      <c r="H61" s="102">
        <f t="shared" si="8"/>
        <v>0.90157633504474655</v>
      </c>
      <c r="I61" s="102">
        <f t="shared" si="8"/>
        <v>0.94902772109973332</v>
      </c>
      <c r="J61" s="102">
        <f t="shared" si="8"/>
        <v>1.3286388095396267</v>
      </c>
      <c r="N61" s="110"/>
      <c r="O61" s="12">
        <v>2084086</v>
      </c>
      <c r="P61" s="12">
        <v>2103588</v>
      </c>
      <c r="Q61" s="12">
        <v>2107420</v>
      </c>
    </row>
    <row r="62" spans="2:17" ht="14" thickBot="1" x14ac:dyDescent="0.35">
      <c r="B62" s="54" t="s">
        <v>26</v>
      </c>
      <c r="C62" s="102">
        <f t="shared" ref="C62:F62" si="15">+C14/$O62*100000</f>
        <v>6.6692288991988455</v>
      </c>
      <c r="D62" s="102">
        <f t="shared" si="15"/>
        <v>8.8965235600318557</v>
      </c>
      <c r="E62" s="102">
        <f t="shared" si="15"/>
        <v>3.9863512395590814</v>
      </c>
      <c r="F62" s="102">
        <f t="shared" si="15"/>
        <v>7.3399483141087849</v>
      </c>
      <c r="G62" s="102">
        <f t="shared" si="7"/>
        <v>3.8040326475507809</v>
      </c>
      <c r="H62" s="102">
        <f t="shared" si="8"/>
        <v>6.6805648857611013</v>
      </c>
      <c r="I62" s="102">
        <f t="shared" si="8"/>
        <v>4.5735221574134446</v>
      </c>
      <c r="J62" s="102">
        <f t="shared" si="8"/>
        <v>4.4247897295300795</v>
      </c>
      <c r="N62" s="110"/>
      <c r="O62" s="12">
        <v>7901963</v>
      </c>
      <c r="P62" s="12">
        <v>8044095</v>
      </c>
      <c r="Q62" s="12">
        <v>8068180</v>
      </c>
    </row>
    <row r="63" spans="2:17" ht="14" thickBot="1" x14ac:dyDescent="0.35">
      <c r="B63" s="54" t="s">
        <v>216</v>
      </c>
      <c r="C63" s="102">
        <f t="shared" ref="C63:F63" si="16">+C15/$O63*100000</f>
        <v>1.5720271193849156</v>
      </c>
      <c r="D63" s="102">
        <f t="shared" si="16"/>
        <v>1.380316495069682</v>
      </c>
      <c r="E63" s="102">
        <f t="shared" si="16"/>
        <v>1.1119216210283549</v>
      </c>
      <c r="F63" s="102">
        <f t="shared" si="16"/>
        <v>1.5528560569533922</v>
      </c>
      <c r="G63" s="102">
        <f t="shared" si="7"/>
        <v>1.42366540266409</v>
      </c>
      <c r="H63" s="102">
        <f t="shared" si="8"/>
        <v>1.0822290709492586</v>
      </c>
      <c r="I63" s="102">
        <f t="shared" si="8"/>
        <v>1.1568655586009315</v>
      </c>
      <c r="J63" s="102">
        <f t="shared" si="8"/>
        <v>1.6233436064238878</v>
      </c>
      <c r="N63" s="110"/>
      <c r="O63" s="12">
        <v>5216195</v>
      </c>
      <c r="P63" s="12">
        <v>5338333</v>
      </c>
      <c r="Q63" s="12">
        <v>5359309</v>
      </c>
    </row>
    <row r="64" spans="2:17" ht="14" thickBot="1" x14ac:dyDescent="0.35">
      <c r="B64" s="54" t="s">
        <v>21</v>
      </c>
      <c r="C64" s="102">
        <f t="shared" ref="C64:F64" si="17">+C16/$O64*100000</f>
        <v>1.1381894819909968</v>
      </c>
      <c r="D64" s="102">
        <f t="shared" si="17"/>
        <v>2.3712280874812435</v>
      </c>
      <c r="E64" s="102">
        <f t="shared" si="17"/>
        <v>1.8021333464857452</v>
      </c>
      <c r="F64" s="102">
        <f t="shared" si="17"/>
        <v>1.5175859759879959</v>
      </c>
      <c r="G64" s="102">
        <f t="shared" si="7"/>
        <v>1.7107176460525191</v>
      </c>
      <c r="H64" s="102">
        <f t="shared" si="8"/>
        <v>2.8519794163138927</v>
      </c>
      <c r="I64" s="102">
        <f t="shared" si="8"/>
        <v>2.8519794163138927</v>
      </c>
      <c r="J64" s="102">
        <f t="shared" si="8"/>
        <v>3.3273093190328749</v>
      </c>
      <c r="N64" s="110"/>
      <c r="O64" s="12">
        <v>1054306</v>
      </c>
      <c r="P64" s="12">
        <v>1052190</v>
      </c>
      <c r="Q64" s="12">
        <v>1051901</v>
      </c>
    </row>
    <row r="65" spans="2:17" ht="14" thickBot="1" x14ac:dyDescent="0.35">
      <c r="B65" s="54" t="s">
        <v>10</v>
      </c>
      <c r="C65" s="102">
        <f t="shared" ref="C65:F65" si="18">+C17/$O65*100000</f>
        <v>1.4447526583448913</v>
      </c>
      <c r="D65" s="102">
        <f t="shared" si="18"/>
        <v>0.9261234989390329</v>
      </c>
      <c r="E65" s="102">
        <f t="shared" si="18"/>
        <v>0.55567409936341983</v>
      </c>
      <c r="F65" s="102">
        <f t="shared" si="18"/>
        <v>1.7040672380478206</v>
      </c>
      <c r="G65" s="102">
        <f t="shared" si="7"/>
        <v>1.662894360016629</v>
      </c>
      <c r="H65" s="102">
        <f t="shared" si="8"/>
        <v>0.81272190540434208</v>
      </c>
      <c r="I65" s="102">
        <f t="shared" si="8"/>
        <v>0.59107047665770329</v>
      </c>
      <c r="J65" s="102">
        <f t="shared" si="8"/>
        <v>0.29553523832885165</v>
      </c>
      <c r="N65" s="110"/>
      <c r="O65" s="12">
        <v>2699424</v>
      </c>
      <c r="P65" s="12">
        <v>2706125</v>
      </c>
      <c r="Q65" s="12">
        <v>2706953</v>
      </c>
    </row>
    <row r="66" spans="2:17" ht="14" thickBot="1" x14ac:dyDescent="0.35">
      <c r="B66" s="54" t="s">
        <v>152</v>
      </c>
      <c r="C66" s="102">
        <f t="shared" ref="C66:F66" si="19">+C18/$O66*100000</f>
        <v>0.87312058974057105</v>
      </c>
      <c r="D66" s="102">
        <f t="shared" si="19"/>
        <v>1.484305002558971</v>
      </c>
      <c r="E66" s="102">
        <f t="shared" si="19"/>
        <v>0.68394446196344738</v>
      </c>
      <c r="F66" s="102">
        <f t="shared" si="19"/>
        <v>0.78580853076651402</v>
      </c>
      <c r="G66" s="102">
        <f t="shared" si="7"/>
        <v>1.0095140298989618</v>
      </c>
      <c r="H66" s="102">
        <f t="shared" si="8"/>
        <v>0.80758952802909467</v>
      </c>
      <c r="I66" s="102">
        <f t="shared" si="8"/>
        <v>0.43921535734915679</v>
      </c>
      <c r="J66" s="102">
        <f t="shared" si="8"/>
        <v>0.48172006935068806</v>
      </c>
      <c r="N66" s="110"/>
      <c r="O66" s="12">
        <v>6871903</v>
      </c>
      <c r="P66" s="12">
        <v>7033087</v>
      </c>
      <c r="Q66" s="12">
        <v>7058041</v>
      </c>
    </row>
    <row r="67" spans="2:17" ht="14" thickBot="1" x14ac:dyDescent="0.35">
      <c r="B67" s="54" t="s">
        <v>153</v>
      </c>
      <c r="C67" s="102">
        <f t="shared" ref="C67:F67" si="20">+C19/$O67*100000</f>
        <v>0.64445779188137853</v>
      </c>
      <c r="D67" s="102">
        <f t="shared" si="20"/>
        <v>1.1600240253864813</v>
      </c>
      <c r="E67" s="102">
        <f t="shared" si="20"/>
        <v>0.25778311675255144</v>
      </c>
      <c r="F67" s="102">
        <f t="shared" si="20"/>
        <v>0.77334935025765428</v>
      </c>
      <c r="G67" s="102">
        <f t="shared" si="7"/>
        <v>0.69951815917344939</v>
      </c>
      <c r="H67" s="102">
        <f t="shared" si="8"/>
        <v>1.2062182455111223</v>
      </c>
      <c r="I67" s="102">
        <f t="shared" si="8"/>
        <v>0.38091102489824913</v>
      </c>
      <c r="J67" s="102">
        <f t="shared" si="8"/>
        <v>0.44439619571462402</v>
      </c>
      <c r="N67" s="110"/>
      <c r="O67" s="12">
        <v>1551692</v>
      </c>
      <c r="P67" s="12">
        <v>1572511</v>
      </c>
      <c r="Q67" s="12">
        <v>1575171</v>
      </c>
    </row>
    <row r="68" spans="2:17" ht="14" thickBot="1" x14ac:dyDescent="0.35">
      <c r="B68" s="54" t="s">
        <v>154</v>
      </c>
      <c r="C68" s="102">
        <f t="shared" ref="C68:F68" si="21">+C20/$O68*100000</f>
        <v>1.6365272890925457</v>
      </c>
      <c r="D68" s="102">
        <f t="shared" si="21"/>
        <v>1.6365272890925457</v>
      </c>
      <c r="E68" s="102">
        <f t="shared" si="21"/>
        <v>1.3389768728939009</v>
      </c>
      <c r="F68" s="102">
        <f t="shared" si="21"/>
        <v>3.1242793700857687</v>
      </c>
      <c r="G68" s="102">
        <f t="shared" si="7"/>
        <v>1.3251254083962891</v>
      </c>
      <c r="H68" s="102">
        <f t="shared" si="8"/>
        <v>1.1759587003304444</v>
      </c>
      <c r="I68" s="102">
        <f t="shared" si="8"/>
        <v>1.4699483754130556</v>
      </c>
      <c r="J68" s="102">
        <f t="shared" si="8"/>
        <v>1.0289638627891389</v>
      </c>
      <c r="N68" s="110"/>
      <c r="O68" s="12">
        <v>672155</v>
      </c>
      <c r="P68" s="12">
        <v>679181</v>
      </c>
      <c r="Q68" s="12">
        <v>680296</v>
      </c>
    </row>
    <row r="69" spans="2:17" ht="14" thickBot="1" x14ac:dyDescent="0.35">
      <c r="B69" s="54" t="s">
        <v>51</v>
      </c>
      <c r="C69" s="102">
        <f t="shared" ref="C69:F69" si="22">+C21/$O69*100000</f>
        <v>4.5120204737441015E-2</v>
      </c>
      <c r="D69" s="102">
        <f t="shared" si="22"/>
        <v>0.40608184263696917</v>
      </c>
      <c r="E69" s="102">
        <f t="shared" si="22"/>
        <v>0.18048081894976406</v>
      </c>
      <c r="F69" s="102">
        <f t="shared" si="22"/>
        <v>0</v>
      </c>
      <c r="G69" s="102">
        <f t="shared" si="7"/>
        <v>0.26906746597641895</v>
      </c>
      <c r="H69" s="102">
        <f t="shared" si="8"/>
        <v>0.26865964360507211</v>
      </c>
      <c r="I69" s="102">
        <f t="shared" si="8"/>
        <v>4.4776607267512016E-2</v>
      </c>
      <c r="J69" s="102">
        <f t="shared" si="8"/>
        <v>1.1641917889553124</v>
      </c>
      <c r="N69" s="110"/>
      <c r="O69" s="12">
        <v>2216302</v>
      </c>
      <c r="P69" s="12">
        <v>2229924</v>
      </c>
      <c r="Q69" s="12">
        <v>2233309</v>
      </c>
    </row>
    <row r="70" spans="2:17" ht="14" thickBot="1" x14ac:dyDescent="0.35">
      <c r="B70" s="54" t="s">
        <v>11</v>
      </c>
      <c r="C70" s="102">
        <f t="shared" ref="C70:F70" si="23">+C22/$O70*100000</f>
        <v>0</v>
      </c>
      <c r="D70" s="102">
        <f t="shared" si="23"/>
        <v>0</v>
      </c>
      <c r="E70" s="102">
        <f t="shared" si="23"/>
        <v>0.31028726394896394</v>
      </c>
      <c r="F70" s="102">
        <f t="shared" si="23"/>
        <v>1.8617235836937838</v>
      </c>
      <c r="G70" s="102">
        <f t="shared" si="7"/>
        <v>0.6166767904439765</v>
      </c>
      <c r="H70" s="102">
        <f t="shared" si="8"/>
        <v>0.30744256972797479</v>
      </c>
      <c r="I70" s="102">
        <f t="shared" si="8"/>
        <v>0.92232770918392448</v>
      </c>
      <c r="J70" s="102">
        <f t="shared" si="8"/>
        <v>0</v>
      </c>
      <c r="N70" s="110"/>
      <c r="O70" s="12">
        <v>322282</v>
      </c>
      <c r="P70" s="12">
        <v>324319</v>
      </c>
      <c r="Q70" s="12">
        <v>325264</v>
      </c>
    </row>
    <row r="71" spans="2:17" ht="14" thickBot="1" x14ac:dyDescent="0.35">
      <c r="B71" s="56" t="s">
        <v>22</v>
      </c>
      <c r="C71" s="103">
        <f t="shared" ref="C71:F71" si="24">+C23/$O71*100000</f>
        <v>1.9111845702894901</v>
      </c>
      <c r="D71" s="103">
        <f t="shared" si="24"/>
        <v>2.4227747817053928</v>
      </c>
      <c r="E71" s="103">
        <f t="shared" si="24"/>
        <v>1.3351256736951604</v>
      </c>
      <c r="F71" s="103">
        <f t="shared" si="24"/>
        <v>2.0837942757672132</v>
      </c>
      <c r="G71" s="103">
        <f t="shared" si="7"/>
        <v>1.4334767001711384</v>
      </c>
      <c r="H71" s="103">
        <f t="shared" si="8"/>
        <v>1.8504904158224103</v>
      </c>
      <c r="I71" s="103">
        <f t="shared" si="8"/>
        <v>1.3176803293176187</v>
      </c>
      <c r="J71" s="103">
        <f t="shared" si="8"/>
        <v>1.7254849724501324</v>
      </c>
      <c r="N71" s="110"/>
      <c r="O71" s="12">
        <v>48085361</v>
      </c>
      <c r="P71" s="12">
        <v>48692804</v>
      </c>
      <c r="Q71" s="12">
        <v>48797875</v>
      </c>
    </row>
    <row r="72" spans="2:17" ht="14" thickBot="1" x14ac:dyDescent="0.35">
      <c r="C72" s="102"/>
      <c r="D72" s="102"/>
      <c r="E72" s="102"/>
      <c r="F72" s="102"/>
      <c r="G72" s="102"/>
    </row>
    <row r="73" spans="2:17" ht="14" thickBot="1" x14ac:dyDescent="0.35">
      <c r="C73" s="102"/>
      <c r="D73" s="102"/>
      <c r="E73" s="102"/>
      <c r="F73" s="102"/>
      <c r="G73" s="102"/>
    </row>
    <row r="74" spans="2:17" ht="14" thickBot="1" x14ac:dyDescent="0.35">
      <c r="C74" s="102"/>
      <c r="D74" s="102"/>
      <c r="E74" s="102"/>
      <c r="F74" s="102"/>
      <c r="G74" s="102"/>
    </row>
  </sheetData>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A1:Q74"/>
  <sheetViews>
    <sheetView zoomScaleNormal="100" workbookViewId="0"/>
  </sheetViews>
  <sheetFormatPr baseColWidth="10" defaultColWidth="11.453125" defaultRowHeight="13.5" x14ac:dyDescent="0.3"/>
  <cols>
    <col min="1" max="1" width="10.36328125" style="12" customWidth="1"/>
    <col min="2" max="2" width="35.36328125" style="12" customWidth="1"/>
    <col min="3" max="13" width="12.36328125" style="12" customWidth="1"/>
    <col min="14" max="14" width="11.90625" style="12" customWidth="1"/>
    <col min="15" max="16" width="13.90625" style="12" hidden="1" customWidth="1"/>
    <col min="17" max="17" width="13" style="12" hidden="1" customWidth="1"/>
    <col min="18" max="62" width="12.36328125" style="12" customWidth="1"/>
    <col min="63" max="16384" width="11.453125" style="12"/>
  </cols>
  <sheetData>
    <row r="1" spans="1:10" ht="15" x14ac:dyDescent="0.3">
      <c r="C1" s="52"/>
      <c r="D1" s="52"/>
    </row>
    <row r="2" spans="1:10" ht="58.5" customHeight="1" x14ac:dyDescent="0.3">
      <c r="B2" s="10"/>
      <c r="C2" s="20"/>
      <c r="D2" s="52"/>
    </row>
    <row r="3" spans="1:10" ht="27.9" customHeight="1" x14ac:dyDescent="0.3">
      <c r="B3" s="53"/>
      <c r="C3" s="11"/>
    </row>
    <row r="4" spans="1:10" ht="41.25" customHeight="1" x14ac:dyDescent="0.3"/>
    <row r="5" spans="1:10" ht="39" customHeight="1" x14ac:dyDescent="0.3">
      <c r="C5" s="38" t="s">
        <v>237</v>
      </c>
      <c r="D5" s="38" t="s">
        <v>240</v>
      </c>
      <c r="E5" s="38" t="s">
        <v>241</v>
      </c>
      <c r="F5" s="60" t="s">
        <v>256</v>
      </c>
      <c r="G5" s="38" t="s">
        <v>257</v>
      </c>
      <c r="H5" s="38" t="s">
        <v>263</v>
      </c>
      <c r="I5" s="38" t="s">
        <v>267</v>
      </c>
      <c r="J5" s="38" t="s">
        <v>271</v>
      </c>
    </row>
    <row r="6" spans="1:10" ht="17.149999999999999" customHeight="1" thickBot="1" x14ac:dyDescent="0.35">
      <c r="B6" s="54" t="s">
        <v>52</v>
      </c>
      <c r="C6" s="40">
        <v>1404</v>
      </c>
      <c r="D6" s="40">
        <v>1258</v>
      </c>
      <c r="E6" s="40">
        <v>1052</v>
      </c>
      <c r="F6" s="40">
        <v>1642</v>
      </c>
      <c r="G6" s="40">
        <v>1659</v>
      </c>
      <c r="H6" s="40">
        <v>2227</v>
      </c>
      <c r="I6" s="40">
        <v>1735</v>
      </c>
      <c r="J6" s="40">
        <v>2151</v>
      </c>
    </row>
    <row r="7" spans="1:10" ht="17.149999999999999" customHeight="1" thickBot="1" x14ac:dyDescent="0.35">
      <c r="B7" s="54" t="s">
        <v>53</v>
      </c>
      <c r="C7" s="40">
        <v>191</v>
      </c>
      <c r="D7" s="40">
        <v>162</v>
      </c>
      <c r="E7" s="40">
        <v>122</v>
      </c>
      <c r="F7" s="40">
        <v>179</v>
      </c>
      <c r="G7" s="40">
        <v>216</v>
      </c>
      <c r="H7" s="40">
        <v>245</v>
      </c>
      <c r="I7" s="40">
        <v>182</v>
      </c>
      <c r="J7" s="40">
        <v>254</v>
      </c>
    </row>
    <row r="8" spans="1:10" ht="17.149999999999999" customHeight="1" thickBot="1" x14ac:dyDescent="0.35">
      <c r="B8" s="54" t="s">
        <v>151</v>
      </c>
      <c r="C8" s="40">
        <v>139</v>
      </c>
      <c r="D8" s="40">
        <v>87</v>
      </c>
      <c r="E8" s="40">
        <v>132</v>
      </c>
      <c r="F8" s="40">
        <v>175</v>
      </c>
      <c r="G8" s="40">
        <v>159</v>
      </c>
      <c r="H8" s="40">
        <v>159</v>
      </c>
      <c r="I8" s="40">
        <v>159</v>
      </c>
      <c r="J8" s="40">
        <v>238</v>
      </c>
    </row>
    <row r="9" spans="1:10" ht="17.149999999999999" customHeight="1" thickBot="1" x14ac:dyDescent="0.35">
      <c r="B9" s="54" t="s">
        <v>47</v>
      </c>
      <c r="C9" s="40">
        <v>215</v>
      </c>
      <c r="D9" s="40">
        <v>217</v>
      </c>
      <c r="E9" s="40">
        <v>199</v>
      </c>
      <c r="F9" s="40">
        <v>226</v>
      </c>
      <c r="G9" s="40">
        <v>271</v>
      </c>
      <c r="H9" s="40">
        <v>356</v>
      </c>
      <c r="I9" s="40">
        <v>266</v>
      </c>
      <c r="J9" s="40">
        <v>219</v>
      </c>
    </row>
    <row r="10" spans="1:10" ht="17.149999999999999" customHeight="1" thickBot="1" x14ac:dyDescent="0.35">
      <c r="B10" s="54" t="s">
        <v>8</v>
      </c>
      <c r="C10" s="40">
        <v>493</v>
      </c>
      <c r="D10" s="40">
        <v>510</v>
      </c>
      <c r="E10" s="40">
        <v>517</v>
      </c>
      <c r="F10" s="40">
        <v>498</v>
      </c>
      <c r="G10" s="40">
        <v>587</v>
      </c>
      <c r="H10" s="40">
        <v>652</v>
      </c>
      <c r="I10" s="40">
        <v>745</v>
      </c>
      <c r="J10" s="40">
        <v>924</v>
      </c>
    </row>
    <row r="11" spans="1:10" ht="17.149999999999999" customHeight="1" thickBot="1" x14ac:dyDescent="0.35">
      <c r="A11" s="67"/>
      <c r="B11" s="54" t="s">
        <v>9</v>
      </c>
      <c r="C11" s="40">
        <v>44</v>
      </c>
      <c r="D11" s="40">
        <v>60</v>
      </c>
      <c r="E11" s="40">
        <v>108</v>
      </c>
      <c r="F11" s="40">
        <v>92</v>
      </c>
      <c r="G11" s="40">
        <v>84</v>
      </c>
      <c r="H11" s="40">
        <v>122</v>
      </c>
      <c r="I11" s="40">
        <v>76</v>
      </c>
      <c r="J11" s="40">
        <v>91</v>
      </c>
    </row>
    <row r="12" spans="1:10" ht="17.149999999999999" customHeight="1" thickBot="1" x14ac:dyDescent="0.35">
      <c r="A12" s="67"/>
      <c r="B12" s="54" t="s">
        <v>54</v>
      </c>
      <c r="C12" s="40">
        <v>223</v>
      </c>
      <c r="D12" s="40">
        <v>287</v>
      </c>
      <c r="E12" s="40">
        <v>240</v>
      </c>
      <c r="F12" s="40">
        <v>326</v>
      </c>
      <c r="G12" s="40">
        <v>341</v>
      </c>
      <c r="H12" s="40">
        <v>424</v>
      </c>
      <c r="I12" s="40">
        <v>397</v>
      </c>
      <c r="J12" s="40">
        <v>461</v>
      </c>
    </row>
    <row r="13" spans="1:10" ht="17.149999999999999" customHeight="1" thickBot="1" x14ac:dyDescent="0.35">
      <c r="A13" s="67"/>
      <c r="B13" s="54" t="s">
        <v>49</v>
      </c>
      <c r="C13" s="40">
        <v>192</v>
      </c>
      <c r="D13" s="40">
        <v>308</v>
      </c>
      <c r="E13" s="40">
        <v>281</v>
      </c>
      <c r="F13" s="40">
        <v>275</v>
      </c>
      <c r="G13" s="40">
        <v>325</v>
      </c>
      <c r="H13" s="40">
        <v>466</v>
      </c>
      <c r="I13" s="40">
        <v>337</v>
      </c>
      <c r="J13" s="40">
        <v>585</v>
      </c>
    </row>
    <row r="14" spans="1:10" ht="17.149999999999999" customHeight="1" thickBot="1" x14ac:dyDescent="0.35">
      <c r="A14" s="67"/>
      <c r="B14" s="54" t="s">
        <v>26</v>
      </c>
      <c r="C14" s="40">
        <v>1543</v>
      </c>
      <c r="D14" s="40">
        <v>2875</v>
      </c>
      <c r="E14" s="40">
        <v>1992</v>
      </c>
      <c r="F14" s="40">
        <v>2105</v>
      </c>
      <c r="G14" s="40">
        <v>2720</v>
      </c>
      <c r="H14" s="40">
        <v>2860</v>
      </c>
      <c r="I14" s="40">
        <v>2502</v>
      </c>
      <c r="J14" s="40">
        <v>2993</v>
      </c>
    </row>
    <row r="15" spans="1:10" ht="17.149999999999999" customHeight="1" thickBot="1" x14ac:dyDescent="0.35">
      <c r="A15" s="67"/>
      <c r="B15" s="54" t="s">
        <v>48</v>
      </c>
      <c r="C15" s="40">
        <v>973</v>
      </c>
      <c r="D15" s="40">
        <v>1200</v>
      </c>
      <c r="E15" s="40">
        <v>968</v>
      </c>
      <c r="F15" s="40">
        <v>1330</v>
      </c>
      <c r="G15" s="40">
        <v>1325</v>
      </c>
      <c r="H15" s="40">
        <v>1735</v>
      </c>
      <c r="I15" s="40">
        <v>1456</v>
      </c>
      <c r="J15" s="40">
        <v>1583</v>
      </c>
    </row>
    <row r="16" spans="1:10" ht="17.149999999999999" customHeight="1" thickBot="1" x14ac:dyDescent="0.35">
      <c r="B16" s="54" t="s">
        <v>21</v>
      </c>
      <c r="C16" s="40">
        <v>78</v>
      </c>
      <c r="D16" s="40">
        <v>173</v>
      </c>
      <c r="E16" s="40">
        <v>115</v>
      </c>
      <c r="F16" s="40">
        <v>126</v>
      </c>
      <c r="G16" s="40">
        <v>135</v>
      </c>
      <c r="H16" s="40">
        <v>196</v>
      </c>
      <c r="I16" s="40">
        <v>151</v>
      </c>
      <c r="J16" s="40">
        <v>187</v>
      </c>
    </row>
    <row r="17" spans="1:10" ht="17.149999999999999" customHeight="1" thickBot="1" x14ac:dyDescent="0.35">
      <c r="B17" s="54" t="s">
        <v>10</v>
      </c>
      <c r="C17" s="40">
        <v>260</v>
      </c>
      <c r="D17" s="40">
        <v>444</v>
      </c>
      <c r="E17" s="40">
        <v>298</v>
      </c>
      <c r="F17" s="40">
        <v>440</v>
      </c>
      <c r="G17" s="40">
        <v>489</v>
      </c>
      <c r="H17" s="40">
        <v>537</v>
      </c>
      <c r="I17" s="40">
        <v>412</v>
      </c>
      <c r="J17" s="40">
        <v>500</v>
      </c>
    </row>
    <row r="18" spans="1:10" ht="17.149999999999999" customHeight="1" thickBot="1" x14ac:dyDescent="0.35">
      <c r="B18" s="54" t="s">
        <v>152</v>
      </c>
      <c r="C18" s="40">
        <v>887</v>
      </c>
      <c r="D18" s="40">
        <v>1054</v>
      </c>
      <c r="E18" s="40">
        <v>944</v>
      </c>
      <c r="F18" s="40">
        <v>1091</v>
      </c>
      <c r="G18" s="40">
        <v>1841</v>
      </c>
      <c r="H18" s="40">
        <v>1820</v>
      </c>
      <c r="I18" s="40">
        <v>1578</v>
      </c>
      <c r="J18" s="40">
        <v>2837</v>
      </c>
    </row>
    <row r="19" spans="1:10" ht="17.149999999999999" customHeight="1" thickBot="1" x14ac:dyDescent="0.35">
      <c r="B19" s="54" t="s">
        <v>153</v>
      </c>
      <c r="C19" s="40">
        <v>306</v>
      </c>
      <c r="D19" s="40">
        <v>320</v>
      </c>
      <c r="E19" s="40">
        <v>302</v>
      </c>
      <c r="F19" s="40">
        <v>467</v>
      </c>
      <c r="G19" s="40">
        <v>496</v>
      </c>
      <c r="H19" s="40">
        <v>682</v>
      </c>
      <c r="I19" s="40">
        <v>523</v>
      </c>
      <c r="J19" s="40">
        <v>694</v>
      </c>
    </row>
    <row r="20" spans="1:10" ht="17.149999999999999" customHeight="1" thickBot="1" x14ac:dyDescent="0.35">
      <c r="B20" s="54" t="s">
        <v>154</v>
      </c>
      <c r="C20" s="40">
        <v>84</v>
      </c>
      <c r="D20" s="40">
        <v>90</v>
      </c>
      <c r="E20" s="40">
        <v>71</v>
      </c>
      <c r="F20" s="40">
        <v>88</v>
      </c>
      <c r="G20" s="40">
        <v>81</v>
      </c>
      <c r="H20" s="40">
        <v>112</v>
      </c>
      <c r="I20" s="40">
        <v>88</v>
      </c>
      <c r="J20" s="40">
        <v>112</v>
      </c>
    </row>
    <row r="21" spans="1:10" ht="17.149999999999999" customHeight="1" thickBot="1" x14ac:dyDescent="0.35">
      <c r="B21" s="54" t="s">
        <v>51</v>
      </c>
      <c r="C21" s="40">
        <v>160</v>
      </c>
      <c r="D21" s="40">
        <v>211</v>
      </c>
      <c r="E21" s="40">
        <v>104</v>
      </c>
      <c r="F21" s="40">
        <v>169</v>
      </c>
      <c r="G21" s="40">
        <v>235</v>
      </c>
      <c r="H21" s="40">
        <v>231</v>
      </c>
      <c r="I21" s="40">
        <v>183</v>
      </c>
      <c r="J21" s="40">
        <v>267</v>
      </c>
    </row>
    <row r="22" spans="1:10" ht="17.149999999999999" customHeight="1" thickBot="1" x14ac:dyDescent="0.35">
      <c r="B22" s="54" t="s">
        <v>11</v>
      </c>
      <c r="C22" s="40">
        <v>28</v>
      </c>
      <c r="D22" s="40">
        <v>57</v>
      </c>
      <c r="E22" s="40">
        <v>24</v>
      </c>
      <c r="F22" s="40">
        <v>37</v>
      </c>
      <c r="G22" s="40">
        <v>28</v>
      </c>
      <c r="H22" s="40">
        <v>51</v>
      </c>
      <c r="I22" s="40">
        <v>43</v>
      </c>
      <c r="J22" s="40">
        <v>57</v>
      </c>
    </row>
    <row r="23" spans="1:10" ht="17.149999999999999" customHeight="1" thickBot="1" x14ac:dyDescent="0.35">
      <c r="B23" s="56" t="s">
        <v>22</v>
      </c>
      <c r="C23" s="57">
        <v>7220</v>
      </c>
      <c r="D23" s="57">
        <v>9313</v>
      </c>
      <c r="E23" s="57">
        <v>7469</v>
      </c>
      <c r="F23" s="57">
        <v>9266</v>
      </c>
      <c r="G23" s="57">
        <v>10992</v>
      </c>
      <c r="H23" s="57">
        <v>12875</v>
      </c>
      <c r="I23" s="57">
        <v>10833</v>
      </c>
      <c r="J23" s="57">
        <v>14153</v>
      </c>
    </row>
    <row r="24" spans="1:10" ht="33" customHeight="1" x14ac:dyDescent="0.3">
      <c r="C24" s="18"/>
      <c r="G24" s="18"/>
      <c r="H24" s="13"/>
      <c r="J24" s="18"/>
    </row>
    <row r="25" spans="1:10" ht="27.75" customHeight="1" x14ac:dyDescent="0.3">
      <c r="B25" s="58"/>
      <c r="C25" s="58"/>
      <c r="D25" s="58"/>
      <c r="E25" s="58"/>
      <c r="F25" s="63"/>
      <c r="G25" s="63"/>
    </row>
    <row r="26" spans="1:10" ht="15.75" customHeight="1" x14ac:dyDescent="0.3"/>
    <row r="27" spans="1:10" s="59" customFormat="1" ht="39" customHeight="1" x14ac:dyDescent="0.3">
      <c r="A27" s="12"/>
      <c r="C27" s="39" t="s">
        <v>258</v>
      </c>
      <c r="D27" s="39" t="s">
        <v>264</v>
      </c>
      <c r="E27" s="39" t="s">
        <v>268</v>
      </c>
      <c r="F27" s="39" t="s">
        <v>272</v>
      </c>
    </row>
    <row r="28" spans="1:10" ht="17.149999999999999" customHeight="1" thickBot="1" x14ac:dyDescent="0.35">
      <c r="B28" s="54" t="s">
        <v>52</v>
      </c>
      <c r="C28" s="36">
        <f t="shared" ref="C28:F43" si="0">+(G6-C6)/C6</f>
        <v>0.18162393162393162</v>
      </c>
      <c r="D28" s="36">
        <f t="shared" si="0"/>
        <v>0.77027027027027029</v>
      </c>
      <c r="E28" s="36">
        <f t="shared" si="0"/>
        <v>0.64923954372623571</v>
      </c>
      <c r="F28" s="36">
        <f t="shared" si="0"/>
        <v>0.3099878197320341</v>
      </c>
    </row>
    <row r="29" spans="1:10" ht="17.149999999999999" customHeight="1" thickBot="1" x14ac:dyDescent="0.35">
      <c r="B29" s="54" t="s">
        <v>53</v>
      </c>
      <c r="C29" s="36">
        <f t="shared" si="0"/>
        <v>0.13089005235602094</v>
      </c>
      <c r="D29" s="36">
        <f t="shared" si="0"/>
        <v>0.51234567901234573</v>
      </c>
      <c r="E29" s="36">
        <f t="shared" si="0"/>
        <v>0.49180327868852458</v>
      </c>
      <c r="F29" s="36">
        <f t="shared" si="0"/>
        <v>0.41899441340782123</v>
      </c>
    </row>
    <row r="30" spans="1:10" ht="17.149999999999999" customHeight="1" thickBot="1" x14ac:dyDescent="0.35">
      <c r="B30" s="54" t="s">
        <v>151</v>
      </c>
      <c r="C30" s="36">
        <f t="shared" si="0"/>
        <v>0.14388489208633093</v>
      </c>
      <c r="D30" s="36">
        <f t="shared" si="0"/>
        <v>0.82758620689655171</v>
      </c>
      <c r="E30" s="36">
        <f t="shared" si="0"/>
        <v>0.20454545454545456</v>
      </c>
      <c r="F30" s="36">
        <f t="shared" si="0"/>
        <v>0.36</v>
      </c>
    </row>
    <row r="31" spans="1:10" ht="17.149999999999999" customHeight="1" thickBot="1" x14ac:dyDescent="0.35">
      <c r="B31" s="54" t="s">
        <v>47</v>
      </c>
      <c r="C31" s="36">
        <f t="shared" si="0"/>
        <v>0.26046511627906976</v>
      </c>
      <c r="D31" s="36">
        <f t="shared" si="0"/>
        <v>0.64055299539170507</v>
      </c>
      <c r="E31" s="36">
        <f t="shared" si="0"/>
        <v>0.33668341708542715</v>
      </c>
      <c r="F31" s="36">
        <f t="shared" si="0"/>
        <v>-3.0973451327433628E-2</v>
      </c>
    </row>
    <row r="32" spans="1:10" ht="17.149999999999999" customHeight="1" thickBot="1" x14ac:dyDescent="0.35">
      <c r="B32" s="54" t="s">
        <v>8</v>
      </c>
      <c r="C32" s="36">
        <f t="shared" si="0"/>
        <v>0.19066937119675456</v>
      </c>
      <c r="D32" s="36">
        <f t="shared" si="0"/>
        <v>0.27843137254901962</v>
      </c>
      <c r="E32" s="36">
        <f t="shared" si="0"/>
        <v>0.44100580270793038</v>
      </c>
      <c r="F32" s="36">
        <f t="shared" si="0"/>
        <v>0.85542168674698793</v>
      </c>
    </row>
    <row r="33" spans="2:7" ht="17.149999999999999" customHeight="1" thickBot="1" x14ac:dyDescent="0.35">
      <c r="B33" s="54" t="s">
        <v>9</v>
      </c>
      <c r="C33" s="36">
        <f t="shared" si="0"/>
        <v>0.90909090909090906</v>
      </c>
      <c r="D33" s="36">
        <f t="shared" si="0"/>
        <v>1.0333333333333334</v>
      </c>
      <c r="E33" s="36">
        <f t="shared" si="0"/>
        <v>-0.29629629629629628</v>
      </c>
      <c r="F33" s="36">
        <f t="shared" si="0"/>
        <v>-1.0869565217391304E-2</v>
      </c>
    </row>
    <row r="34" spans="2:7" ht="17.149999999999999" customHeight="1" thickBot="1" x14ac:dyDescent="0.35">
      <c r="B34" s="54" t="s">
        <v>54</v>
      </c>
      <c r="C34" s="36">
        <f t="shared" si="0"/>
        <v>0.52914798206278024</v>
      </c>
      <c r="D34" s="36">
        <f t="shared" si="0"/>
        <v>0.47735191637630664</v>
      </c>
      <c r="E34" s="36">
        <f t="shared" si="0"/>
        <v>0.65416666666666667</v>
      </c>
      <c r="F34" s="36">
        <f t="shared" si="0"/>
        <v>0.41411042944785276</v>
      </c>
    </row>
    <row r="35" spans="2:7" ht="17.149999999999999" customHeight="1" thickBot="1" x14ac:dyDescent="0.35">
      <c r="B35" s="54" t="s">
        <v>49</v>
      </c>
      <c r="C35" s="36">
        <f t="shared" si="0"/>
        <v>0.69270833333333337</v>
      </c>
      <c r="D35" s="36">
        <f t="shared" si="0"/>
        <v>0.51298701298701299</v>
      </c>
      <c r="E35" s="36">
        <f t="shared" si="0"/>
        <v>0.199288256227758</v>
      </c>
      <c r="F35" s="36">
        <f t="shared" si="0"/>
        <v>1.1272727272727272</v>
      </c>
    </row>
    <row r="36" spans="2:7" ht="17.149999999999999" customHeight="1" thickBot="1" x14ac:dyDescent="0.35">
      <c r="B36" s="54" t="s">
        <v>26</v>
      </c>
      <c r="C36" s="36">
        <f t="shared" si="0"/>
        <v>0.76279974076474399</v>
      </c>
      <c r="D36" s="36">
        <f t="shared" si="0"/>
        <v>-5.2173913043478265E-3</v>
      </c>
      <c r="E36" s="36">
        <f t="shared" si="0"/>
        <v>0.25602409638554219</v>
      </c>
      <c r="F36" s="36">
        <f t="shared" si="0"/>
        <v>0.42185273159144893</v>
      </c>
    </row>
    <row r="37" spans="2:7" ht="17.149999999999999" customHeight="1" thickBot="1" x14ac:dyDescent="0.35">
      <c r="B37" s="54" t="s">
        <v>48</v>
      </c>
      <c r="C37" s="36">
        <f t="shared" si="0"/>
        <v>0.36176772867420348</v>
      </c>
      <c r="D37" s="36">
        <f t="shared" si="0"/>
        <v>0.44583333333333336</v>
      </c>
      <c r="E37" s="36">
        <f t="shared" si="0"/>
        <v>0.50413223140495866</v>
      </c>
      <c r="F37" s="36">
        <f t="shared" si="0"/>
        <v>0.19022556390977444</v>
      </c>
    </row>
    <row r="38" spans="2:7" ht="17.149999999999999" customHeight="1" thickBot="1" x14ac:dyDescent="0.35">
      <c r="B38" s="54" t="s">
        <v>21</v>
      </c>
      <c r="C38" s="36">
        <f t="shared" si="0"/>
        <v>0.73076923076923073</v>
      </c>
      <c r="D38" s="36">
        <f t="shared" si="0"/>
        <v>0.13294797687861271</v>
      </c>
      <c r="E38" s="36">
        <f t="shared" si="0"/>
        <v>0.31304347826086959</v>
      </c>
      <c r="F38" s="36">
        <f t="shared" si="0"/>
        <v>0.48412698412698413</v>
      </c>
    </row>
    <row r="39" spans="2:7" ht="17.149999999999999" customHeight="1" thickBot="1" x14ac:dyDescent="0.35">
      <c r="B39" s="54" t="s">
        <v>10</v>
      </c>
      <c r="C39" s="36">
        <f t="shared" si="0"/>
        <v>0.88076923076923075</v>
      </c>
      <c r="D39" s="36">
        <f t="shared" si="0"/>
        <v>0.20945945945945946</v>
      </c>
      <c r="E39" s="36">
        <f t="shared" si="0"/>
        <v>0.3825503355704698</v>
      </c>
      <c r="F39" s="36">
        <f t="shared" si="0"/>
        <v>0.13636363636363635</v>
      </c>
    </row>
    <row r="40" spans="2:7" ht="17.149999999999999" customHeight="1" thickBot="1" x14ac:dyDescent="0.35">
      <c r="B40" s="54" t="s">
        <v>152</v>
      </c>
      <c r="C40" s="36">
        <f t="shared" si="0"/>
        <v>1.0755355129650508</v>
      </c>
      <c r="D40" s="36">
        <f t="shared" si="0"/>
        <v>0.72675521821631883</v>
      </c>
      <c r="E40" s="36">
        <f t="shared" si="0"/>
        <v>0.67161016949152541</v>
      </c>
      <c r="F40" s="36">
        <f t="shared" si="0"/>
        <v>1.6003666361136573</v>
      </c>
    </row>
    <row r="41" spans="2:7" ht="17.149999999999999" customHeight="1" thickBot="1" x14ac:dyDescent="0.35">
      <c r="B41" s="54" t="s">
        <v>153</v>
      </c>
      <c r="C41" s="36">
        <f t="shared" si="0"/>
        <v>0.62091503267973858</v>
      </c>
      <c r="D41" s="36">
        <f t="shared" si="0"/>
        <v>1.1312500000000001</v>
      </c>
      <c r="E41" s="36">
        <f t="shared" si="0"/>
        <v>0.73178807947019864</v>
      </c>
      <c r="F41" s="36">
        <f t="shared" si="0"/>
        <v>0.48608137044967881</v>
      </c>
    </row>
    <row r="42" spans="2:7" ht="17.149999999999999" customHeight="1" thickBot="1" x14ac:dyDescent="0.35">
      <c r="B42" s="54" t="s">
        <v>154</v>
      </c>
      <c r="C42" s="36">
        <f t="shared" si="0"/>
        <v>-3.5714285714285712E-2</v>
      </c>
      <c r="D42" s="36">
        <f t="shared" si="0"/>
        <v>0.24444444444444444</v>
      </c>
      <c r="E42" s="36">
        <f t="shared" si="0"/>
        <v>0.23943661971830985</v>
      </c>
      <c r="F42" s="36">
        <f t="shared" si="0"/>
        <v>0.27272727272727271</v>
      </c>
    </row>
    <row r="43" spans="2:7" ht="17.149999999999999" customHeight="1" thickBot="1" x14ac:dyDescent="0.35">
      <c r="B43" s="54" t="s">
        <v>51</v>
      </c>
      <c r="C43" s="36">
        <f t="shared" ref="C43:F45" si="1">+(G21-C21)/C21</f>
        <v>0.46875</v>
      </c>
      <c r="D43" s="36">
        <f t="shared" si="0"/>
        <v>9.4786729857819899E-2</v>
      </c>
      <c r="E43" s="36">
        <f t="shared" si="0"/>
        <v>0.75961538461538458</v>
      </c>
      <c r="F43" s="36">
        <f t="shared" si="0"/>
        <v>0.57988165680473369</v>
      </c>
    </row>
    <row r="44" spans="2:7" ht="17.149999999999999" customHeight="1" thickBot="1" x14ac:dyDescent="0.35">
      <c r="B44" s="54" t="s">
        <v>11</v>
      </c>
      <c r="C44" s="36">
        <f t="shared" si="1"/>
        <v>0</v>
      </c>
      <c r="D44" s="36">
        <f t="shared" si="1"/>
        <v>-0.10526315789473684</v>
      </c>
      <c r="E44" s="36">
        <f t="shared" si="1"/>
        <v>0.79166666666666663</v>
      </c>
      <c r="F44" s="36">
        <f t="shared" si="1"/>
        <v>0.54054054054054057</v>
      </c>
    </row>
    <row r="45" spans="2:7" ht="17.149999999999999" customHeight="1" thickBot="1" x14ac:dyDescent="0.35">
      <c r="B45" s="56" t="s">
        <v>22</v>
      </c>
      <c r="C45" s="64">
        <f t="shared" si="1"/>
        <v>0.52243767313019396</v>
      </c>
      <c r="D45" s="64">
        <f t="shared" si="1"/>
        <v>0.38247610866530657</v>
      </c>
      <c r="E45" s="64">
        <f t="shared" si="1"/>
        <v>0.45039496585888339</v>
      </c>
      <c r="F45" s="64">
        <f t="shared" si="1"/>
        <v>0.52741204403194475</v>
      </c>
    </row>
    <row r="47" spans="2:7" x14ac:dyDescent="0.3">
      <c r="B47" s="66" t="s">
        <v>123</v>
      </c>
      <c r="C47" s="66"/>
      <c r="D47" s="66"/>
      <c r="E47" s="66"/>
      <c r="F47" s="66"/>
      <c r="G47" s="66"/>
    </row>
    <row r="48" spans="2:7" x14ac:dyDescent="0.3">
      <c r="B48" s="66" t="s">
        <v>125</v>
      </c>
      <c r="C48" s="66"/>
      <c r="D48" s="66"/>
      <c r="E48" s="66"/>
      <c r="F48" s="66"/>
      <c r="G48" s="66"/>
    </row>
    <row r="50" spans="2:17" x14ac:dyDescent="0.3">
      <c r="L50" s="12" t="s">
        <v>239</v>
      </c>
    </row>
    <row r="53" spans="2:17" ht="39" customHeight="1" x14ac:dyDescent="0.3">
      <c r="C53" s="38" t="s">
        <v>237</v>
      </c>
      <c r="D53" s="38" t="s">
        <v>240</v>
      </c>
      <c r="E53" s="38" t="s">
        <v>241</v>
      </c>
      <c r="F53" s="60" t="s">
        <v>256</v>
      </c>
      <c r="G53" s="38" t="s">
        <v>257</v>
      </c>
      <c r="H53" s="38" t="s">
        <v>263</v>
      </c>
      <c r="I53" s="38" t="s">
        <v>267</v>
      </c>
      <c r="J53" s="38" t="s">
        <v>271</v>
      </c>
      <c r="O53" s="12">
        <v>2023</v>
      </c>
      <c r="P53" s="12">
        <v>2024</v>
      </c>
      <c r="Q53" s="119">
        <v>45474</v>
      </c>
    </row>
    <row r="54" spans="2:17" ht="14" thickBot="1" x14ac:dyDescent="0.35">
      <c r="B54" s="54" t="s">
        <v>52</v>
      </c>
      <c r="C54" s="102">
        <f>+C6/$O54*100000</f>
        <v>16.040779225408595</v>
      </c>
      <c r="D54" s="102">
        <f t="shared" ref="D54:F54" si="2">+D6/$O54*100000</f>
        <v>14.372720986868956</v>
      </c>
      <c r="E54" s="102">
        <f t="shared" si="2"/>
        <v>12.019159362628091</v>
      </c>
      <c r="F54" s="102">
        <f t="shared" si="2"/>
        <v>18.759942655356774</v>
      </c>
      <c r="G54" s="102">
        <f>+G6/$P54*100000</f>
        <v>18.853403931508616</v>
      </c>
      <c r="H54" s="102">
        <f>+H6/$Q54*100000</f>
        <v>25.286830092031796</v>
      </c>
      <c r="I54" s="102">
        <f>+I6/$Q54*100000</f>
        <v>19.700336870083149</v>
      </c>
      <c r="J54" s="102">
        <f>+J6/$Q54*100000</f>
        <v>24.423875854495012</v>
      </c>
      <c r="O54" s="12">
        <v>8752692</v>
      </c>
      <c r="P54" s="12">
        <v>8799472</v>
      </c>
      <c r="Q54" s="12">
        <v>8806956</v>
      </c>
    </row>
    <row r="55" spans="2:17" ht="14" thickBot="1" x14ac:dyDescent="0.35">
      <c r="B55" s="54" t="s">
        <v>53</v>
      </c>
      <c r="C55" s="102">
        <f t="shared" ref="C55:F55" si="3">+C7/$O55*100000</f>
        <v>14.2400332814181</v>
      </c>
      <c r="D55" s="102">
        <f t="shared" si="3"/>
        <v>12.077933987380796</v>
      </c>
      <c r="E55" s="102">
        <f t="shared" si="3"/>
        <v>9.0957280645707232</v>
      </c>
      <c r="F55" s="102">
        <f t="shared" si="3"/>
        <v>13.345371504575075</v>
      </c>
      <c r="G55" s="102">
        <f t="shared" ref="G55:G71" si="4">+G7/$P55*100000</f>
        <v>16.037944588901446</v>
      </c>
      <c r="H55" s="102">
        <f t="shared" ref="H55:J71" si="5">+H7/$Q55*100000</f>
        <v>18.172297111865696</v>
      </c>
      <c r="I55" s="102">
        <f t="shared" si="5"/>
        <v>13.499420711671659</v>
      </c>
      <c r="J55" s="102">
        <f t="shared" si="5"/>
        <v>18.839850883321986</v>
      </c>
      <c r="O55" s="12">
        <v>1341289</v>
      </c>
      <c r="P55" s="12">
        <v>1346806</v>
      </c>
      <c r="Q55" s="12">
        <v>1348206</v>
      </c>
    </row>
    <row r="56" spans="2:17" ht="14" thickBot="1" x14ac:dyDescent="0.35">
      <c r="B56" s="54" t="s">
        <v>151</v>
      </c>
      <c r="C56" s="102">
        <f t="shared" ref="C56:F56" si="6">+C8/$O56*100000</f>
        <v>13.816273383297219</v>
      </c>
      <c r="D56" s="102">
        <f t="shared" si="6"/>
        <v>8.6475955708407053</v>
      </c>
      <c r="E56" s="102">
        <f t="shared" si="6"/>
        <v>13.120489831620381</v>
      </c>
      <c r="F56" s="102">
        <f t="shared" si="6"/>
        <v>17.39458879192096</v>
      </c>
      <c r="G56" s="102">
        <f t="shared" si="4"/>
        <v>15.768678445902523</v>
      </c>
      <c r="H56" s="102">
        <f t="shared" si="5"/>
        <v>15.741670280320534</v>
      </c>
      <c r="I56" s="102">
        <f t="shared" si="5"/>
        <v>15.741670280320534</v>
      </c>
      <c r="J56" s="102">
        <f t="shared" si="5"/>
        <v>23.563003312681055</v>
      </c>
      <c r="O56" s="12">
        <v>1006060</v>
      </c>
      <c r="P56" s="12">
        <v>1008328</v>
      </c>
      <c r="Q56" s="12">
        <v>1010058</v>
      </c>
    </row>
    <row r="57" spans="2:17" ht="14" thickBot="1" x14ac:dyDescent="0.35">
      <c r="B57" s="54" t="s">
        <v>47</v>
      </c>
      <c r="C57" s="102">
        <f t="shared" ref="C57:F57" si="7">+C9/$O57*100000</f>
        <v>17.76997551875931</v>
      </c>
      <c r="D57" s="102">
        <f t="shared" si="7"/>
        <v>17.935277616608232</v>
      </c>
      <c r="E57" s="102">
        <f t="shared" si="7"/>
        <v>16.447558735967917</v>
      </c>
      <c r="F57" s="102">
        <f t="shared" si="7"/>
        <v>18.67913705692839</v>
      </c>
      <c r="G57" s="102">
        <f t="shared" si="4"/>
        <v>21.95921582100727</v>
      </c>
      <c r="H57" s="102">
        <f t="shared" si="5"/>
        <v>28.737209520088602</v>
      </c>
      <c r="I57" s="102">
        <f t="shared" si="5"/>
        <v>21.472184641414518</v>
      </c>
      <c r="J57" s="102">
        <f t="shared" si="5"/>
        <v>17.678227204773606</v>
      </c>
      <c r="O57" s="12">
        <v>1209906</v>
      </c>
      <c r="P57" s="12">
        <v>1234106</v>
      </c>
      <c r="Q57" s="12">
        <v>1238812</v>
      </c>
    </row>
    <row r="58" spans="2:17" ht="14" thickBot="1" x14ac:dyDescent="0.35">
      <c r="B58" s="54" t="s">
        <v>8</v>
      </c>
      <c r="C58" s="102">
        <f t="shared" ref="C58:F58" si="8">+C10/$O58*100000</f>
        <v>22.277290358497183</v>
      </c>
      <c r="D58" s="102">
        <f t="shared" si="8"/>
        <v>23.045472784652258</v>
      </c>
      <c r="E58" s="102">
        <f t="shared" si="8"/>
        <v>23.361783195421992</v>
      </c>
      <c r="F58" s="102">
        <f t="shared" si="8"/>
        <v>22.50322636618985</v>
      </c>
      <c r="G58" s="102">
        <f t="shared" si="4"/>
        <v>26.198035727515439</v>
      </c>
      <c r="H58" s="102">
        <f t="shared" si="5"/>
        <v>29.027679584280886</v>
      </c>
      <c r="I58" s="102">
        <f t="shared" si="5"/>
        <v>33.168130813327089</v>
      </c>
      <c r="J58" s="102">
        <f t="shared" si="5"/>
        <v>41.137386404717084</v>
      </c>
      <c r="O58" s="12">
        <v>2213016</v>
      </c>
      <c r="P58" s="12">
        <v>2240626</v>
      </c>
      <c r="Q58" s="12">
        <v>2246132</v>
      </c>
    </row>
    <row r="59" spans="2:17" ht="14" thickBot="1" x14ac:dyDescent="0.35">
      <c r="B59" s="54" t="s">
        <v>9</v>
      </c>
      <c r="C59" s="102">
        <f t="shared" ref="C59:F59" si="9">+C11/$O59*100000</f>
        <v>7.4780714053845507</v>
      </c>
      <c r="D59" s="102">
        <f t="shared" si="9"/>
        <v>10.197370098251662</v>
      </c>
      <c r="E59" s="102">
        <f t="shared" si="9"/>
        <v>18.355266176852989</v>
      </c>
      <c r="F59" s="102">
        <f t="shared" si="9"/>
        <v>15.635967483985882</v>
      </c>
      <c r="G59" s="102">
        <f t="shared" si="4"/>
        <v>14.213101772576834</v>
      </c>
      <c r="H59" s="102">
        <f t="shared" si="5"/>
        <v>20.623924428531339</v>
      </c>
      <c r="I59" s="102">
        <f t="shared" si="5"/>
        <v>12.847690627609687</v>
      </c>
      <c r="J59" s="102">
        <f t="shared" si="5"/>
        <v>15.383419040953703</v>
      </c>
      <c r="O59" s="12">
        <v>588387</v>
      </c>
      <c r="P59" s="12">
        <v>591004</v>
      </c>
      <c r="Q59" s="12">
        <v>591546</v>
      </c>
    </row>
    <row r="60" spans="2:17" ht="14" thickBot="1" x14ac:dyDescent="0.35">
      <c r="B60" s="54" t="s">
        <v>55</v>
      </c>
      <c r="C60" s="102">
        <f t="shared" ref="C60:F60" si="10">+C12/$O60*100000</f>
        <v>9.3551923205197962</v>
      </c>
      <c r="D60" s="102">
        <f t="shared" si="10"/>
        <v>12.040090564973909</v>
      </c>
      <c r="E60" s="102">
        <f t="shared" si="10"/>
        <v>10.068368416702919</v>
      </c>
      <c r="F60" s="102">
        <f t="shared" si="10"/>
        <v>13.676200432688132</v>
      </c>
      <c r="G60" s="102">
        <f t="shared" si="4"/>
        <v>14.273103487534474</v>
      </c>
      <c r="H60" s="102">
        <f t="shared" si="5"/>
        <v>17.738203362644597</v>
      </c>
      <c r="I60" s="102">
        <f t="shared" si="5"/>
        <v>16.608647959834684</v>
      </c>
      <c r="J60" s="102">
        <f t="shared" si="5"/>
        <v>19.286112618347076</v>
      </c>
      <c r="O60" s="12">
        <v>2383703</v>
      </c>
      <c r="P60" s="12">
        <v>2389109</v>
      </c>
      <c r="Q60" s="12">
        <v>2390321</v>
      </c>
    </row>
    <row r="61" spans="2:17" ht="14" thickBot="1" x14ac:dyDescent="0.35">
      <c r="B61" s="54" t="s">
        <v>49</v>
      </c>
      <c r="C61" s="102">
        <f t="shared" ref="C61:F61" si="11">+C13/$O61*100000</f>
        <v>9.2126716459877382</v>
      </c>
      <c r="D61" s="102">
        <f t="shared" si="11"/>
        <v>14.778660765438662</v>
      </c>
      <c r="E61" s="102">
        <f t="shared" si="11"/>
        <v>13.483128815221637</v>
      </c>
      <c r="F61" s="102">
        <f t="shared" si="11"/>
        <v>13.195232826284519</v>
      </c>
      <c r="G61" s="102">
        <f t="shared" si="4"/>
        <v>15.449793400608863</v>
      </c>
      <c r="H61" s="102">
        <f t="shared" si="5"/>
        <v>22.112345901623787</v>
      </c>
      <c r="I61" s="102">
        <f t="shared" si="5"/>
        <v>15.991117100530507</v>
      </c>
      <c r="J61" s="102">
        <f t="shared" si="5"/>
        <v>27.759060842167202</v>
      </c>
      <c r="O61" s="12">
        <v>2084086</v>
      </c>
      <c r="P61" s="12">
        <v>2103588</v>
      </c>
      <c r="Q61" s="12">
        <v>2107420</v>
      </c>
    </row>
    <row r="62" spans="2:17" ht="14" thickBot="1" x14ac:dyDescent="0.35">
      <c r="B62" s="54" t="s">
        <v>26</v>
      </c>
      <c r="C62" s="102">
        <f t="shared" ref="C62:F62" si="12">+C14/$O62*100000</f>
        <v>19.526793532189409</v>
      </c>
      <c r="D62" s="102">
        <f t="shared" si="12"/>
        <v>36.383364488039241</v>
      </c>
      <c r="E62" s="102">
        <f t="shared" si="12"/>
        <v>25.208925933973621</v>
      </c>
      <c r="F62" s="102">
        <f t="shared" si="12"/>
        <v>26.638950346894813</v>
      </c>
      <c r="G62" s="102">
        <f t="shared" si="4"/>
        <v>33.813623533784721</v>
      </c>
      <c r="H62" s="102">
        <f t="shared" si="5"/>
        <v>35.447895312201759</v>
      </c>
      <c r="I62" s="102">
        <f t="shared" si="5"/>
        <v>31.0107112136814</v>
      </c>
      <c r="J62" s="102">
        <f t="shared" si="5"/>
        <v>37.096346387909044</v>
      </c>
      <c r="O62" s="12">
        <v>7901963</v>
      </c>
      <c r="P62" s="12">
        <v>8044095</v>
      </c>
      <c r="Q62" s="12">
        <v>8068180</v>
      </c>
    </row>
    <row r="63" spans="2:17" ht="14" thickBot="1" x14ac:dyDescent="0.35">
      <c r="B63" s="54" t="s">
        <v>216</v>
      </c>
      <c r="C63" s="102">
        <f t="shared" ref="C63:F63" si="13">+C15/$O63*100000</f>
        <v>18.653443745872231</v>
      </c>
      <c r="D63" s="102">
        <f t="shared" si="13"/>
        <v>23.005274917828032</v>
      </c>
      <c r="E63" s="102">
        <f t="shared" si="13"/>
        <v>18.557588433714614</v>
      </c>
      <c r="F63" s="102">
        <f t="shared" si="13"/>
        <v>25.497513033926072</v>
      </c>
      <c r="G63" s="102">
        <f t="shared" si="4"/>
        <v>24.820482349077885</v>
      </c>
      <c r="H63" s="102">
        <f t="shared" si="5"/>
        <v>32.373576518913161</v>
      </c>
      <c r="I63" s="102">
        <f t="shared" si="5"/>
        <v>27.167681505208972</v>
      </c>
      <c r="J63" s="102">
        <f t="shared" si="5"/>
        <v>29.537389988149592</v>
      </c>
      <c r="O63" s="12">
        <v>5216195</v>
      </c>
      <c r="P63" s="12">
        <v>5338333</v>
      </c>
      <c r="Q63" s="12">
        <v>5359309</v>
      </c>
    </row>
    <row r="64" spans="2:17" ht="14" thickBot="1" x14ac:dyDescent="0.35">
      <c r="B64" s="54" t="s">
        <v>21</v>
      </c>
      <c r="C64" s="102">
        <f t="shared" ref="C64:F64" si="14">+C16/$O64*100000</f>
        <v>7.3982316329414797</v>
      </c>
      <c r="D64" s="102">
        <f t="shared" si="14"/>
        <v>16.408898365370206</v>
      </c>
      <c r="E64" s="102">
        <f t="shared" si="14"/>
        <v>10.907649202413721</v>
      </c>
      <c r="F64" s="102">
        <f t="shared" si="14"/>
        <v>11.950989560905468</v>
      </c>
      <c r="G64" s="102">
        <f t="shared" si="4"/>
        <v>12.830382345393893</v>
      </c>
      <c r="H64" s="102">
        <f t="shared" si="5"/>
        <v>18.6329321865841</v>
      </c>
      <c r="I64" s="102">
        <f t="shared" si="5"/>
        <v>14.35496306211326</v>
      </c>
      <c r="J64" s="102">
        <f t="shared" si="5"/>
        <v>17.777338361689932</v>
      </c>
      <c r="O64" s="12">
        <v>1054306</v>
      </c>
      <c r="P64" s="12">
        <v>1052190</v>
      </c>
      <c r="Q64" s="12">
        <v>1051901</v>
      </c>
    </row>
    <row r="65" spans="2:17" ht="14" thickBot="1" x14ac:dyDescent="0.35">
      <c r="B65" s="54" t="s">
        <v>10</v>
      </c>
      <c r="C65" s="102">
        <f t="shared" ref="C65:F65" si="15">+C17/$O65*100000</f>
        <v>9.631684388965942</v>
      </c>
      <c r="D65" s="102">
        <f t="shared" si="15"/>
        <v>16.447953341157223</v>
      </c>
      <c r="E65" s="102">
        <f t="shared" si="15"/>
        <v>11.039392107353272</v>
      </c>
      <c r="F65" s="102">
        <f t="shared" si="15"/>
        <v>16.299773581326978</v>
      </c>
      <c r="G65" s="102">
        <f t="shared" si="4"/>
        <v>18.070118712180701</v>
      </c>
      <c r="H65" s="102">
        <f t="shared" si="5"/>
        <v>19.83780287282417</v>
      </c>
      <c r="I65" s="102">
        <f t="shared" si="5"/>
        <v>15.22006477393586</v>
      </c>
      <c r="J65" s="102">
        <f t="shared" si="5"/>
        <v>18.470952395553226</v>
      </c>
      <c r="O65" s="12">
        <v>2699424</v>
      </c>
      <c r="P65" s="12">
        <v>2706125</v>
      </c>
      <c r="Q65" s="12">
        <v>2706953</v>
      </c>
    </row>
    <row r="66" spans="2:17" ht="14" thickBot="1" x14ac:dyDescent="0.35">
      <c r="B66" s="54" t="s">
        <v>152</v>
      </c>
      <c r="C66" s="102">
        <f t="shared" ref="C66:F66" si="16">+C18/$O66*100000</f>
        <v>12.907632718331442</v>
      </c>
      <c r="D66" s="102">
        <f t="shared" si="16"/>
        <v>15.337818359776033</v>
      </c>
      <c r="E66" s="102">
        <f t="shared" si="16"/>
        <v>13.737097278584987</v>
      </c>
      <c r="F66" s="102">
        <f t="shared" si="16"/>
        <v>15.876242723449385</v>
      </c>
      <c r="G66" s="102">
        <f t="shared" si="4"/>
        <v>26.176272240056182</v>
      </c>
      <c r="H66" s="102">
        <f t="shared" si="5"/>
        <v>25.786191947595661</v>
      </c>
      <c r="I66" s="102">
        <f t="shared" si="5"/>
        <v>22.357478512805464</v>
      </c>
      <c r="J66" s="102">
        <f t="shared" si="5"/>
        <v>40.195289316114767</v>
      </c>
      <c r="O66" s="12">
        <v>6871903</v>
      </c>
      <c r="P66" s="12">
        <v>7033087</v>
      </c>
      <c r="Q66" s="12">
        <v>7058041</v>
      </c>
    </row>
    <row r="67" spans="2:17" ht="14" thickBot="1" x14ac:dyDescent="0.35">
      <c r="B67" s="54" t="s">
        <v>153</v>
      </c>
      <c r="C67" s="102">
        <f t="shared" ref="C67:F67" si="17">+C19/$O67*100000</f>
        <v>19.720408431570185</v>
      </c>
      <c r="D67" s="102">
        <f t="shared" si="17"/>
        <v>20.622649340204113</v>
      </c>
      <c r="E67" s="102">
        <f t="shared" si="17"/>
        <v>19.462625314817632</v>
      </c>
      <c r="F67" s="102">
        <f t="shared" si="17"/>
        <v>30.096178880860375</v>
      </c>
      <c r="G67" s="102">
        <f t="shared" si="4"/>
        <v>31.541909722730079</v>
      </c>
      <c r="H67" s="102">
        <f t="shared" si="5"/>
        <v>43.296886496767655</v>
      </c>
      <c r="I67" s="102">
        <f t="shared" si="5"/>
        <v>33.202744336964052</v>
      </c>
      <c r="J67" s="102">
        <f t="shared" si="5"/>
        <v>44.058708546564148</v>
      </c>
      <c r="O67" s="12">
        <v>1551692</v>
      </c>
      <c r="P67" s="12">
        <v>1572511</v>
      </c>
      <c r="Q67" s="12">
        <v>1575171</v>
      </c>
    </row>
    <row r="68" spans="2:17" ht="14" thickBot="1" x14ac:dyDescent="0.35">
      <c r="B68" s="54" t="s">
        <v>154</v>
      </c>
      <c r="C68" s="102">
        <f t="shared" ref="C68:F68" si="18">+C20/$O68*100000</f>
        <v>12.497117480343075</v>
      </c>
      <c r="D68" s="102">
        <f t="shared" si="18"/>
        <v>13.389768728939009</v>
      </c>
      <c r="E68" s="102">
        <f t="shared" si="18"/>
        <v>10.563039775051886</v>
      </c>
      <c r="F68" s="102">
        <f t="shared" si="18"/>
        <v>13.092218312740366</v>
      </c>
      <c r="G68" s="102">
        <f t="shared" si="4"/>
        <v>11.926128675566602</v>
      </c>
      <c r="H68" s="102">
        <f t="shared" si="5"/>
        <v>16.463421804626222</v>
      </c>
      <c r="I68" s="102">
        <f t="shared" si="5"/>
        <v>12.93554570363489</v>
      </c>
      <c r="J68" s="102">
        <f t="shared" si="5"/>
        <v>16.463421804626222</v>
      </c>
      <c r="O68" s="12">
        <v>672155</v>
      </c>
      <c r="P68" s="12">
        <v>679181</v>
      </c>
      <c r="Q68" s="12">
        <v>680296</v>
      </c>
    </row>
    <row r="69" spans="2:17" ht="14" thickBot="1" x14ac:dyDescent="0.35">
      <c r="B69" s="54" t="s">
        <v>51</v>
      </c>
      <c r="C69" s="102">
        <f t="shared" ref="C69:F69" si="19">+C21/$O69*100000</f>
        <v>7.2192327579905626</v>
      </c>
      <c r="D69" s="102">
        <f t="shared" si="19"/>
        <v>9.5203631996000535</v>
      </c>
      <c r="E69" s="102">
        <f t="shared" si="19"/>
        <v>4.6925012926938656</v>
      </c>
      <c r="F69" s="102">
        <f t="shared" si="19"/>
        <v>7.6253146006275321</v>
      </c>
      <c r="G69" s="102">
        <f t="shared" si="4"/>
        <v>10.538475750743075</v>
      </c>
      <c r="H69" s="102">
        <f t="shared" si="5"/>
        <v>10.343396278795277</v>
      </c>
      <c r="I69" s="102">
        <f t="shared" si="5"/>
        <v>8.1941191299547</v>
      </c>
      <c r="J69" s="102">
        <f t="shared" si="5"/>
        <v>11.95535414042571</v>
      </c>
      <c r="O69" s="12">
        <v>2216302</v>
      </c>
      <c r="P69" s="12">
        <v>2229924</v>
      </c>
      <c r="Q69" s="12">
        <v>2233309</v>
      </c>
    </row>
    <row r="70" spans="2:17" ht="14" thickBot="1" x14ac:dyDescent="0.35">
      <c r="B70" s="54" t="s">
        <v>11</v>
      </c>
      <c r="C70" s="102">
        <f t="shared" ref="C70:F70" si="20">+C22/$O70*100000</f>
        <v>8.6880433905709893</v>
      </c>
      <c r="D70" s="102">
        <f t="shared" si="20"/>
        <v>17.686374045090943</v>
      </c>
      <c r="E70" s="102">
        <f t="shared" si="20"/>
        <v>7.4468943347751351</v>
      </c>
      <c r="F70" s="102">
        <f t="shared" si="20"/>
        <v>11.480628766111666</v>
      </c>
      <c r="G70" s="102">
        <f t="shared" si="4"/>
        <v>8.6334750662156701</v>
      </c>
      <c r="H70" s="102">
        <f t="shared" si="5"/>
        <v>15.679571056126715</v>
      </c>
      <c r="I70" s="102">
        <f t="shared" si="5"/>
        <v>13.220030498302917</v>
      </c>
      <c r="J70" s="102">
        <f t="shared" si="5"/>
        <v>17.524226474494565</v>
      </c>
      <c r="O70" s="12">
        <v>322282</v>
      </c>
      <c r="P70" s="12">
        <v>324319</v>
      </c>
      <c r="Q70" s="12">
        <v>325264</v>
      </c>
    </row>
    <row r="71" spans="2:17" ht="14" thickBot="1" x14ac:dyDescent="0.35">
      <c r="B71" s="56" t="s">
        <v>22</v>
      </c>
      <c r="C71" s="103">
        <f t="shared" ref="C71:F71" si="21">+C23/$O71*100000</f>
        <v>15.014964741556167</v>
      </c>
      <c r="D71" s="103">
        <f t="shared" si="21"/>
        <v>19.36764080860285</v>
      </c>
      <c r="E71" s="103">
        <f t="shared" si="21"/>
        <v>15.532793857989336</v>
      </c>
      <c r="F71" s="103">
        <f t="shared" si="21"/>
        <v>19.269897963332333</v>
      </c>
      <c r="G71" s="103">
        <f t="shared" si="4"/>
        <v>22.57417749037414</v>
      </c>
      <c r="H71" s="103">
        <f t="shared" si="5"/>
        <v>26.384345629804578</v>
      </c>
      <c r="I71" s="103">
        <f t="shared" si="5"/>
        <v>22.199737181178484</v>
      </c>
      <c r="J71" s="103">
        <f t="shared" si="5"/>
        <v>29.003312131931974</v>
      </c>
      <c r="O71" s="12">
        <v>48085361</v>
      </c>
      <c r="P71" s="12">
        <v>48692804</v>
      </c>
      <c r="Q71" s="12">
        <v>48797875</v>
      </c>
    </row>
    <row r="72" spans="2:17" ht="14" thickBot="1" x14ac:dyDescent="0.35">
      <c r="C72" s="102"/>
      <c r="D72" s="102"/>
      <c r="E72" s="102"/>
      <c r="F72" s="102"/>
      <c r="G72" s="102"/>
    </row>
    <row r="73" spans="2:17" ht="14" thickBot="1" x14ac:dyDescent="0.35">
      <c r="C73" s="102"/>
      <c r="D73" s="102"/>
      <c r="E73" s="102"/>
      <c r="F73" s="102"/>
      <c r="G73" s="102"/>
    </row>
    <row r="74" spans="2:17" ht="14" thickBot="1" x14ac:dyDescent="0.35">
      <c r="C74" s="102"/>
      <c r="D74" s="102"/>
      <c r="E74" s="102"/>
      <c r="F74" s="102"/>
      <c r="G74" s="102"/>
    </row>
  </sheetData>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9"/>
  <dimension ref="A1:Q73"/>
  <sheetViews>
    <sheetView zoomScaleNormal="100" workbookViewId="0"/>
  </sheetViews>
  <sheetFormatPr baseColWidth="10" defaultColWidth="11.453125" defaultRowHeight="13.5" x14ac:dyDescent="0.3"/>
  <cols>
    <col min="1" max="1" width="10.36328125" style="12" customWidth="1"/>
    <col min="2" max="2" width="35.36328125" style="12" customWidth="1"/>
    <col min="3" max="12" width="12.36328125" style="12" customWidth="1"/>
    <col min="13" max="13" width="16.6328125" style="12" customWidth="1"/>
    <col min="14" max="14" width="14.54296875" style="12" hidden="1" customWidth="1"/>
    <col min="15" max="15" width="8.984375E-2" style="12" hidden="1" customWidth="1"/>
    <col min="16" max="16" width="14.6328125" style="12" hidden="1" customWidth="1"/>
    <col min="17" max="17" width="12.36328125" style="12" hidden="1" customWidth="1"/>
    <col min="18" max="61" width="12.36328125" style="12" customWidth="1"/>
    <col min="62" max="16384" width="11.453125" style="12"/>
  </cols>
  <sheetData>
    <row r="1" spans="1:10" ht="15" x14ac:dyDescent="0.3">
      <c r="C1" s="52"/>
      <c r="D1" s="52"/>
    </row>
    <row r="2" spans="1:10" ht="40.5" customHeight="1" x14ac:dyDescent="0.3">
      <c r="B2" s="10"/>
      <c r="C2" s="20"/>
      <c r="D2" s="52"/>
    </row>
    <row r="3" spans="1:10" ht="34.5" customHeight="1" x14ac:dyDescent="0.3">
      <c r="B3" s="53"/>
      <c r="C3" s="11"/>
    </row>
    <row r="4" spans="1:10" ht="27.75" customHeight="1" x14ac:dyDescent="0.3"/>
    <row r="5" spans="1:10" ht="39" customHeight="1" x14ac:dyDescent="0.3">
      <c r="C5" s="38" t="s">
        <v>237</v>
      </c>
      <c r="D5" s="38" t="s">
        <v>240</v>
      </c>
      <c r="E5" s="38" t="s">
        <v>241</v>
      </c>
      <c r="F5" s="60" t="s">
        <v>256</v>
      </c>
      <c r="G5" s="38" t="s">
        <v>257</v>
      </c>
      <c r="H5" s="38" t="s">
        <v>263</v>
      </c>
      <c r="I5" s="38" t="s">
        <v>267</v>
      </c>
      <c r="J5" s="38" t="s">
        <v>271</v>
      </c>
    </row>
    <row r="6" spans="1:10" ht="17.149999999999999" customHeight="1" thickBot="1" x14ac:dyDescent="0.35">
      <c r="B6" s="54" t="s">
        <v>52</v>
      </c>
      <c r="C6" s="40">
        <v>1621</v>
      </c>
      <c r="D6" s="40">
        <v>1475</v>
      </c>
      <c r="E6" s="40">
        <v>1289</v>
      </c>
      <c r="F6" s="40">
        <v>1925</v>
      </c>
      <c r="G6" s="40">
        <v>1920</v>
      </c>
      <c r="H6" s="40">
        <v>2518</v>
      </c>
      <c r="I6" s="40">
        <v>1963</v>
      </c>
      <c r="J6" s="40">
        <v>2390</v>
      </c>
    </row>
    <row r="7" spans="1:10" ht="17.149999999999999" customHeight="1" thickBot="1" x14ac:dyDescent="0.35">
      <c r="B7" s="54" t="s">
        <v>53</v>
      </c>
      <c r="C7" s="40">
        <v>239</v>
      </c>
      <c r="D7" s="40">
        <v>198</v>
      </c>
      <c r="E7" s="40">
        <v>149</v>
      </c>
      <c r="F7" s="40">
        <v>208</v>
      </c>
      <c r="G7" s="40">
        <v>250</v>
      </c>
      <c r="H7" s="40">
        <v>287</v>
      </c>
      <c r="I7" s="40">
        <v>197</v>
      </c>
      <c r="J7" s="40">
        <v>282</v>
      </c>
    </row>
    <row r="8" spans="1:10" ht="17.149999999999999" customHeight="1" thickBot="1" x14ac:dyDescent="0.35">
      <c r="B8" s="54" t="s">
        <v>151</v>
      </c>
      <c r="C8" s="40">
        <v>202</v>
      </c>
      <c r="D8" s="40">
        <v>125</v>
      </c>
      <c r="E8" s="40">
        <v>175</v>
      </c>
      <c r="F8" s="40">
        <v>236</v>
      </c>
      <c r="G8" s="40">
        <v>212</v>
      </c>
      <c r="H8" s="40">
        <v>208</v>
      </c>
      <c r="I8" s="40">
        <v>208</v>
      </c>
      <c r="J8" s="40">
        <v>293</v>
      </c>
    </row>
    <row r="9" spans="1:10" ht="17.149999999999999" customHeight="1" thickBot="1" x14ac:dyDescent="0.35">
      <c r="B9" s="54" t="s">
        <v>47</v>
      </c>
      <c r="C9" s="40">
        <v>251</v>
      </c>
      <c r="D9" s="40">
        <v>267</v>
      </c>
      <c r="E9" s="40">
        <v>230</v>
      </c>
      <c r="F9" s="40">
        <v>254</v>
      </c>
      <c r="G9" s="40">
        <v>304</v>
      </c>
      <c r="H9" s="40">
        <v>383</v>
      </c>
      <c r="I9" s="40">
        <v>285</v>
      </c>
      <c r="J9" s="40">
        <v>376</v>
      </c>
    </row>
    <row r="10" spans="1:10" ht="17.149999999999999" customHeight="1" thickBot="1" x14ac:dyDescent="0.35">
      <c r="B10" s="54" t="s">
        <v>8</v>
      </c>
      <c r="C10" s="40">
        <v>544</v>
      </c>
      <c r="D10" s="40">
        <v>573</v>
      </c>
      <c r="E10" s="40">
        <v>539</v>
      </c>
      <c r="F10" s="40">
        <v>539</v>
      </c>
      <c r="G10" s="40">
        <v>608</v>
      </c>
      <c r="H10" s="40">
        <v>712</v>
      </c>
      <c r="I10" s="40">
        <v>769</v>
      </c>
      <c r="J10" s="40">
        <v>979</v>
      </c>
    </row>
    <row r="11" spans="1:10" ht="17.149999999999999" customHeight="1" thickBot="1" x14ac:dyDescent="0.35">
      <c r="A11" s="67"/>
      <c r="B11" s="54" t="s">
        <v>9</v>
      </c>
      <c r="C11" s="40">
        <v>50</v>
      </c>
      <c r="D11" s="40">
        <v>73</v>
      </c>
      <c r="E11" s="40">
        <v>123</v>
      </c>
      <c r="F11" s="40">
        <v>103</v>
      </c>
      <c r="G11" s="40">
        <v>94</v>
      </c>
      <c r="H11" s="40">
        <v>130</v>
      </c>
      <c r="I11" s="40">
        <v>83</v>
      </c>
      <c r="J11" s="40">
        <v>100</v>
      </c>
    </row>
    <row r="12" spans="1:10" ht="17.149999999999999" customHeight="1" thickBot="1" x14ac:dyDescent="0.35">
      <c r="A12" s="67"/>
      <c r="B12" s="54" t="s">
        <v>54</v>
      </c>
      <c r="C12" s="40">
        <v>269</v>
      </c>
      <c r="D12" s="40">
        <v>337</v>
      </c>
      <c r="E12" s="40">
        <v>276</v>
      </c>
      <c r="F12" s="40">
        <v>379</v>
      </c>
      <c r="G12" s="40">
        <v>410</v>
      </c>
      <c r="H12" s="40">
        <v>488</v>
      </c>
      <c r="I12" s="40">
        <v>452</v>
      </c>
      <c r="J12" s="40">
        <v>526</v>
      </c>
    </row>
    <row r="13" spans="1:10" ht="17.149999999999999" customHeight="1" thickBot="1" x14ac:dyDescent="0.35">
      <c r="A13" s="67"/>
      <c r="B13" s="54" t="s">
        <v>49</v>
      </c>
      <c r="C13" s="40">
        <v>223</v>
      </c>
      <c r="D13" s="40">
        <v>396</v>
      </c>
      <c r="E13" s="40">
        <v>376</v>
      </c>
      <c r="F13" s="40">
        <v>330</v>
      </c>
      <c r="G13" s="40">
        <v>399</v>
      </c>
      <c r="H13" s="40">
        <v>526</v>
      </c>
      <c r="I13" s="40">
        <v>409</v>
      </c>
      <c r="J13" s="40">
        <v>667</v>
      </c>
    </row>
    <row r="14" spans="1:10" ht="17.149999999999999" customHeight="1" thickBot="1" x14ac:dyDescent="0.35">
      <c r="A14" s="67"/>
      <c r="B14" s="54" t="s">
        <v>26</v>
      </c>
      <c r="C14" s="40">
        <v>2335</v>
      </c>
      <c r="D14" s="40">
        <v>4074</v>
      </c>
      <c r="E14" s="40">
        <v>2598</v>
      </c>
      <c r="F14" s="40">
        <v>3068</v>
      </c>
      <c r="G14" s="40">
        <v>3416</v>
      </c>
      <c r="H14" s="40">
        <v>3745</v>
      </c>
      <c r="I14" s="40">
        <v>3174</v>
      </c>
      <c r="J14" s="40">
        <v>3699</v>
      </c>
    </row>
    <row r="15" spans="1:10" ht="17.149999999999999" customHeight="1" thickBot="1" x14ac:dyDescent="0.35">
      <c r="A15" s="67"/>
      <c r="B15" s="54" t="s">
        <v>48</v>
      </c>
      <c r="C15" s="40">
        <v>1241</v>
      </c>
      <c r="D15" s="40">
        <v>1450</v>
      </c>
      <c r="E15" s="40">
        <v>1175</v>
      </c>
      <c r="F15" s="40">
        <v>1612</v>
      </c>
      <c r="G15" s="40">
        <v>1567</v>
      </c>
      <c r="H15" s="40">
        <v>2006</v>
      </c>
      <c r="I15" s="40">
        <v>1698</v>
      </c>
      <c r="J15" s="40">
        <v>1846</v>
      </c>
    </row>
    <row r="16" spans="1:10" ht="17.149999999999999" customHeight="1" thickBot="1" x14ac:dyDescent="0.35">
      <c r="B16" s="54" t="s">
        <v>21</v>
      </c>
      <c r="C16" s="40">
        <v>105</v>
      </c>
      <c r="D16" s="40">
        <v>221</v>
      </c>
      <c r="E16" s="40">
        <v>153</v>
      </c>
      <c r="F16" s="40">
        <v>160</v>
      </c>
      <c r="G16" s="40">
        <v>167</v>
      </c>
      <c r="H16" s="40">
        <v>266</v>
      </c>
      <c r="I16" s="40">
        <v>207</v>
      </c>
      <c r="J16" s="40">
        <v>244</v>
      </c>
    </row>
    <row r="17" spans="1:17" ht="17.149999999999999" customHeight="1" thickBot="1" x14ac:dyDescent="0.35">
      <c r="B17" s="54" t="s">
        <v>10</v>
      </c>
      <c r="C17" s="40">
        <v>339</v>
      </c>
      <c r="D17" s="40">
        <v>550</v>
      </c>
      <c r="E17" s="40">
        <v>379</v>
      </c>
      <c r="F17" s="40">
        <v>561</v>
      </c>
      <c r="G17" s="40">
        <v>607</v>
      </c>
      <c r="H17" s="40">
        <v>641</v>
      </c>
      <c r="I17" s="40">
        <v>495</v>
      </c>
      <c r="J17" s="40">
        <v>579</v>
      </c>
    </row>
    <row r="18" spans="1:17" ht="17.149999999999999" customHeight="1" thickBot="1" x14ac:dyDescent="0.35">
      <c r="B18" s="54" t="s">
        <v>152</v>
      </c>
      <c r="C18" s="40">
        <v>1191</v>
      </c>
      <c r="D18" s="40">
        <v>1416</v>
      </c>
      <c r="E18" s="40">
        <v>1243</v>
      </c>
      <c r="F18" s="40">
        <v>1496</v>
      </c>
      <c r="G18" s="40">
        <v>2195</v>
      </c>
      <c r="H18" s="40">
        <v>2094</v>
      </c>
      <c r="I18" s="40">
        <v>1779</v>
      </c>
      <c r="J18" s="40">
        <v>3169</v>
      </c>
    </row>
    <row r="19" spans="1:17" ht="17.149999999999999" customHeight="1" thickBot="1" x14ac:dyDescent="0.35">
      <c r="B19" s="54" t="s">
        <v>153</v>
      </c>
      <c r="C19" s="40">
        <v>359</v>
      </c>
      <c r="D19" s="40">
        <v>371</v>
      </c>
      <c r="E19" s="40">
        <v>343</v>
      </c>
      <c r="F19" s="40">
        <v>522</v>
      </c>
      <c r="G19" s="40">
        <v>536</v>
      </c>
      <c r="H19" s="40">
        <v>743</v>
      </c>
      <c r="I19" s="40">
        <v>565</v>
      </c>
      <c r="J19" s="40">
        <v>746</v>
      </c>
    </row>
    <row r="20" spans="1:17" ht="17.149999999999999" customHeight="1" thickBot="1" x14ac:dyDescent="0.35">
      <c r="B20" s="54" t="s">
        <v>154</v>
      </c>
      <c r="C20" s="40">
        <v>107</v>
      </c>
      <c r="D20" s="40">
        <v>108</v>
      </c>
      <c r="E20" s="40">
        <v>100</v>
      </c>
      <c r="F20" s="40">
        <v>126</v>
      </c>
      <c r="G20" s="40">
        <v>105</v>
      </c>
      <c r="H20" s="40">
        <v>133</v>
      </c>
      <c r="I20" s="40">
        <v>109</v>
      </c>
      <c r="J20" s="40">
        <v>134</v>
      </c>
    </row>
    <row r="21" spans="1:17" ht="17.149999999999999" customHeight="1" thickBot="1" x14ac:dyDescent="0.35">
      <c r="B21" s="54" t="s">
        <v>51</v>
      </c>
      <c r="C21" s="40">
        <v>207</v>
      </c>
      <c r="D21" s="40">
        <v>307</v>
      </c>
      <c r="E21" s="40">
        <v>151</v>
      </c>
      <c r="F21" s="40">
        <v>219</v>
      </c>
      <c r="G21" s="40">
        <v>323</v>
      </c>
      <c r="H21" s="40">
        <v>292</v>
      </c>
      <c r="I21" s="40">
        <v>236</v>
      </c>
      <c r="J21" s="40">
        <v>365</v>
      </c>
      <c r="K21" s="18"/>
      <c r="L21" s="18"/>
      <c r="M21" s="18"/>
      <c r="N21" s="18"/>
      <c r="O21" s="18"/>
      <c r="P21" s="18"/>
      <c r="Q21" s="18"/>
    </row>
    <row r="22" spans="1:17" ht="17.149999999999999" customHeight="1" thickBot="1" x14ac:dyDescent="0.35">
      <c r="B22" s="54" t="s">
        <v>11</v>
      </c>
      <c r="C22" s="40">
        <v>33</v>
      </c>
      <c r="D22" s="40">
        <v>65</v>
      </c>
      <c r="E22" s="40">
        <v>31</v>
      </c>
      <c r="F22" s="40">
        <v>53</v>
      </c>
      <c r="G22" s="40">
        <v>35</v>
      </c>
      <c r="H22" s="40">
        <v>55</v>
      </c>
      <c r="I22" s="40">
        <v>46</v>
      </c>
      <c r="J22" s="40">
        <v>62</v>
      </c>
      <c r="K22" s="18"/>
    </row>
    <row r="23" spans="1:17" ht="17.149999999999999" customHeight="1" thickBot="1" x14ac:dyDescent="0.35">
      <c r="B23" s="56" t="s">
        <v>22</v>
      </c>
      <c r="C23" s="57">
        <v>9316</v>
      </c>
      <c r="D23" s="57">
        <v>12006</v>
      </c>
      <c r="E23" s="57">
        <v>9330</v>
      </c>
      <c r="F23" s="57">
        <v>11791</v>
      </c>
      <c r="G23" s="57">
        <v>13148</v>
      </c>
      <c r="H23" s="57">
        <v>15227</v>
      </c>
      <c r="I23" s="57">
        <v>12675</v>
      </c>
      <c r="J23" s="57">
        <v>16457</v>
      </c>
      <c r="K23" s="18"/>
    </row>
    <row r="24" spans="1:17" ht="33" customHeight="1" x14ac:dyDescent="0.3">
      <c r="C24" s="18"/>
      <c r="G24" s="18"/>
      <c r="Q24" s="18"/>
    </row>
    <row r="25" spans="1:17" ht="48" customHeight="1" x14ac:dyDescent="0.3">
      <c r="B25" s="58"/>
      <c r="C25" s="58"/>
      <c r="D25" s="58"/>
      <c r="E25" s="58"/>
      <c r="F25" s="63"/>
      <c r="G25" s="63"/>
      <c r="Q25" s="18"/>
    </row>
    <row r="26" spans="1:17" ht="15.75" customHeight="1" x14ac:dyDescent="0.3">
      <c r="Q26" s="18"/>
    </row>
    <row r="27" spans="1:17" s="59" customFormat="1" ht="39" customHeight="1" x14ac:dyDescent="0.3">
      <c r="A27" s="12"/>
      <c r="C27" s="39" t="s">
        <v>258</v>
      </c>
      <c r="D27" s="39" t="s">
        <v>264</v>
      </c>
      <c r="E27" s="39" t="s">
        <v>268</v>
      </c>
      <c r="F27" s="39" t="s">
        <v>272</v>
      </c>
      <c r="K27" s="18"/>
    </row>
    <row r="28" spans="1:17" ht="17.149999999999999" customHeight="1" thickBot="1" x14ac:dyDescent="0.35">
      <c r="B28" s="54" t="s">
        <v>52</v>
      </c>
      <c r="C28" s="36">
        <f t="shared" ref="C28:F45" si="0">+(G6-C6)/C6</f>
        <v>0.18445404071560764</v>
      </c>
      <c r="D28" s="36">
        <f t="shared" si="0"/>
        <v>0.70711864406779656</v>
      </c>
      <c r="E28" s="36">
        <f t="shared" si="0"/>
        <v>0.52288595810705973</v>
      </c>
      <c r="F28" s="36">
        <f t="shared" si="0"/>
        <v>0.24155844155844156</v>
      </c>
      <c r="K28" s="18"/>
    </row>
    <row r="29" spans="1:17" ht="17.149999999999999" customHeight="1" thickBot="1" x14ac:dyDescent="0.35">
      <c r="B29" s="54" t="s">
        <v>53</v>
      </c>
      <c r="C29" s="36">
        <f t="shared" si="0"/>
        <v>4.6025104602510462E-2</v>
      </c>
      <c r="D29" s="36">
        <f t="shared" si="0"/>
        <v>0.4494949494949495</v>
      </c>
      <c r="E29" s="36">
        <f t="shared" si="0"/>
        <v>0.32214765100671139</v>
      </c>
      <c r="F29" s="36">
        <f t="shared" si="0"/>
        <v>0.35576923076923078</v>
      </c>
      <c r="K29" s="18"/>
    </row>
    <row r="30" spans="1:17" ht="17.149999999999999" customHeight="1" thickBot="1" x14ac:dyDescent="0.35">
      <c r="B30" s="54" t="s">
        <v>151</v>
      </c>
      <c r="C30" s="36">
        <f t="shared" si="0"/>
        <v>4.9504950495049507E-2</v>
      </c>
      <c r="D30" s="36">
        <f t="shared" si="0"/>
        <v>0.66400000000000003</v>
      </c>
      <c r="E30" s="36">
        <f t="shared" si="0"/>
        <v>0.18857142857142858</v>
      </c>
      <c r="F30" s="36">
        <f t="shared" si="0"/>
        <v>0.24152542372881355</v>
      </c>
      <c r="K30" s="18"/>
    </row>
    <row r="31" spans="1:17" ht="17.149999999999999" customHeight="1" thickBot="1" x14ac:dyDescent="0.35">
      <c r="B31" s="54" t="s">
        <v>47</v>
      </c>
      <c r="C31" s="36">
        <f t="shared" si="0"/>
        <v>0.21115537848605578</v>
      </c>
      <c r="D31" s="36">
        <f t="shared" si="0"/>
        <v>0.43445692883895132</v>
      </c>
      <c r="E31" s="36">
        <f t="shared" si="0"/>
        <v>0.2391304347826087</v>
      </c>
      <c r="F31" s="36">
        <f t="shared" si="0"/>
        <v>0.48031496062992124</v>
      </c>
      <c r="K31" s="18"/>
    </row>
    <row r="32" spans="1:17" ht="17.149999999999999" customHeight="1" thickBot="1" x14ac:dyDescent="0.35">
      <c r="B32" s="54" t="s">
        <v>8</v>
      </c>
      <c r="C32" s="36">
        <f t="shared" si="0"/>
        <v>0.11764705882352941</v>
      </c>
      <c r="D32" s="36">
        <f t="shared" si="0"/>
        <v>0.2425828970331588</v>
      </c>
      <c r="E32" s="36">
        <f t="shared" si="0"/>
        <v>0.42671614100185529</v>
      </c>
      <c r="F32" s="36">
        <f t="shared" si="0"/>
        <v>0.81632653061224492</v>
      </c>
      <c r="K32" s="18"/>
    </row>
    <row r="33" spans="2:17" ht="17.149999999999999" customHeight="1" thickBot="1" x14ac:dyDescent="0.35">
      <c r="B33" s="54" t="s">
        <v>9</v>
      </c>
      <c r="C33" s="36">
        <f t="shared" si="0"/>
        <v>0.88</v>
      </c>
      <c r="D33" s="36">
        <f t="shared" si="0"/>
        <v>0.78082191780821919</v>
      </c>
      <c r="E33" s="36">
        <f t="shared" si="0"/>
        <v>-0.32520325203252032</v>
      </c>
      <c r="F33" s="36">
        <f t="shared" si="0"/>
        <v>-2.9126213592233011E-2</v>
      </c>
      <c r="K33" s="18"/>
    </row>
    <row r="34" spans="2:17" ht="17.149999999999999" customHeight="1" thickBot="1" x14ac:dyDescent="0.35">
      <c r="B34" s="54" t="s">
        <v>54</v>
      </c>
      <c r="C34" s="36">
        <f t="shared" si="0"/>
        <v>0.52416356877323422</v>
      </c>
      <c r="D34" s="36">
        <f t="shared" si="0"/>
        <v>0.44807121661721067</v>
      </c>
      <c r="E34" s="36">
        <f t="shared" si="0"/>
        <v>0.6376811594202898</v>
      </c>
      <c r="F34" s="36">
        <f t="shared" si="0"/>
        <v>0.38786279683377306</v>
      </c>
      <c r="K34" s="18"/>
    </row>
    <row r="35" spans="2:17" ht="17.149999999999999" customHeight="1" thickBot="1" x14ac:dyDescent="0.35">
      <c r="B35" s="54" t="s">
        <v>49</v>
      </c>
      <c r="C35" s="36">
        <f t="shared" si="0"/>
        <v>0.78923766816143492</v>
      </c>
      <c r="D35" s="36">
        <f t="shared" si="0"/>
        <v>0.32828282828282829</v>
      </c>
      <c r="E35" s="36">
        <f t="shared" si="0"/>
        <v>8.7765957446808512E-2</v>
      </c>
      <c r="F35" s="36">
        <f t="shared" si="0"/>
        <v>1.0212121212121212</v>
      </c>
      <c r="K35" s="18"/>
    </row>
    <row r="36" spans="2:17" ht="17.149999999999999" customHeight="1" thickBot="1" x14ac:dyDescent="0.35">
      <c r="B36" s="54" t="s">
        <v>26</v>
      </c>
      <c r="C36" s="36">
        <f t="shared" si="0"/>
        <v>0.46295503211991434</v>
      </c>
      <c r="D36" s="36">
        <f t="shared" si="0"/>
        <v>-8.0756013745704472E-2</v>
      </c>
      <c r="E36" s="36">
        <f t="shared" si="0"/>
        <v>0.22170900692840648</v>
      </c>
      <c r="F36" s="36">
        <f t="shared" si="0"/>
        <v>0.20567144719687092</v>
      </c>
      <c r="K36" s="18"/>
    </row>
    <row r="37" spans="2:17" ht="17.149999999999999" customHeight="1" thickBot="1" x14ac:dyDescent="0.35">
      <c r="B37" s="54" t="s">
        <v>48</v>
      </c>
      <c r="C37" s="36">
        <f t="shared" si="0"/>
        <v>0.26269137792103142</v>
      </c>
      <c r="D37" s="36">
        <f t="shared" si="0"/>
        <v>0.38344827586206898</v>
      </c>
      <c r="E37" s="36">
        <f t="shared" si="0"/>
        <v>0.4451063829787234</v>
      </c>
      <c r="F37" s="36">
        <f t="shared" si="0"/>
        <v>0.14516129032258066</v>
      </c>
      <c r="K37" s="18"/>
    </row>
    <row r="38" spans="2:17" ht="17.149999999999999" customHeight="1" thickBot="1" x14ac:dyDescent="0.35">
      <c r="B38" s="54" t="s">
        <v>21</v>
      </c>
      <c r="C38" s="36">
        <f t="shared" si="0"/>
        <v>0.59047619047619049</v>
      </c>
      <c r="D38" s="36">
        <f t="shared" si="0"/>
        <v>0.20361990950226244</v>
      </c>
      <c r="E38" s="36">
        <f t="shared" si="0"/>
        <v>0.35294117647058826</v>
      </c>
      <c r="F38" s="36">
        <f t="shared" si="0"/>
        <v>0.52500000000000002</v>
      </c>
      <c r="G38" s="18"/>
      <c r="H38" s="18"/>
      <c r="I38" s="18"/>
      <c r="J38" s="18"/>
      <c r="K38" s="18"/>
      <c r="L38" s="18"/>
      <c r="M38" s="18"/>
      <c r="N38" s="18"/>
      <c r="O38" s="18"/>
      <c r="P38" s="18"/>
      <c r="Q38" s="18"/>
    </row>
    <row r="39" spans="2:17" ht="17.149999999999999" customHeight="1" thickBot="1" x14ac:dyDescent="0.35">
      <c r="B39" s="54" t="s">
        <v>10</v>
      </c>
      <c r="C39" s="36">
        <f t="shared" si="0"/>
        <v>0.79056047197640122</v>
      </c>
      <c r="D39" s="36">
        <f t="shared" si="0"/>
        <v>0.16545454545454547</v>
      </c>
      <c r="E39" s="36">
        <f t="shared" si="0"/>
        <v>0.30606860158311344</v>
      </c>
      <c r="F39" s="36">
        <f t="shared" si="0"/>
        <v>3.2085561497326207E-2</v>
      </c>
      <c r="K39" s="18"/>
    </row>
    <row r="40" spans="2:17" ht="17.149999999999999" customHeight="1" thickBot="1" x14ac:dyDescent="0.35">
      <c r="B40" s="54" t="s">
        <v>152</v>
      </c>
      <c r="C40" s="36">
        <f t="shared" si="0"/>
        <v>0.84298908480268686</v>
      </c>
      <c r="D40" s="36">
        <f t="shared" si="0"/>
        <v>0.4788135593220339</v>
      </c>
      <c r="E40" s="36">
        <f t="shared" si="0"/>
        <v>0.43121480289621883</v>
      </c>
      <c r="F40" s="36">
        <f t="shared" si="0"/>
        <v>1.1183155080213905</v>
      </c>
      <c r="K40" s="18"/>
    </row>
    <row r="41" spans="2:17" ht="17.149999999999999" customHeight="1" thickBot="1" x14ac:dyDescent="0.35">
      <c r="B41" s="54" t="s">
        <v>153</v>
      </c>
      <c r="C41" s="36">
        <f t="shared" si="0"/>
        <v>0.49303621169916434</v>
      </c>
      <c r="D41" s="36">
        <f t="shared" si="0"/>
        <v>1.0026954177897573</v>
      </c>
      <c r="E41" s="36">
        <f t="shared" si="0"/>
        <v>0.64723032069970843</v>
      </c>
      <c r="F41" s="36">
        <f t="shared" si="0"/>
        <v>0.42911877394636017</v>
      </c>
    </row>
    <row r="42" spans="2:17" ht="17.149999999999999" customHeight="1" thickBot="1" x14ac:dyDescent="0.35">
      <c r="B42" s="54" t="s">
        <v>154</v>
      </c>
      <c r="C42" s="36">
        <f t="shared" si="0"/>
        <v>-1.8691588785046728E-2</v>
      </c>
      <c r="D42" s="36">
        <f t="shared" si="0"/>
        <v>0.23148148148148148</v>
      </c>
      <c r="E42" s="36">
        <f t="shared" si="0"/>
        <v>0.09</v>
      </c>
      <c r="F42" s="36">
        <f t="shared" si="0"/>
        <v>6.3492063492063489E-2</v>
      </c>
    </row>
    <row r="43" spans="2:17" ht="17.149999999999999" customHeight="1" thickBot="1" x14ac:dyDescent="0.35">
      <c r="B43" s="54" t="s">
        <v>51</v>
      </c>
      <c r="C43" s="36">
        <f t="shared" si="0"/>
        <v>0.56038647342995174</v>
      </c>
      <c r="D43" s="36">
        <f t="shared" si="0"/>
        <v>-4.8859934853420196E-2</v>
      </c>
      <c r="E43" s="36">
        <f t="shared" si="0"/>
        <v>0.5629139072847682</v>
      </c>
      <c r="F43" s="36">
        <f t="shared" si="0"/>
        <v>0.66666666666666663</v>
      </c>
    </row>
    <row r="44" spans="2:17" ht="17.149999999999999" customHeight="1" thickBot="1" x14ac:dyDescent="0.35">
      <c r="B44" s="54" t="s">
        <v>11</v>
      </c>
      <c r="C44" s="36">
        <f t="shared" si="0"/>
        <v>6.0606060606060608E-2</v>
      </c>
      <c r="D44" s="36">
        <f t="shared" si="0"/>
        <v>-0.15384615384615385</v>
      </c>
      <c r="E44" s="36">
        <f t="shared" si="0"/>
        <v>0.4838709677419355</v>
      </c>
      <c r="F44" s="36">
        <f t="shared" si="0"/>
        <v>0.16981132075471697</v>
      </c>
    </row>
    <row r="45" spans="2:17" ht="17.149999999999999" customHeight="1" thickBot="1" x14ac:dyDescent="0.35">
      <c r="B45" s="56" t="s">
        <v>22</v>
      </c>
      <c r="C45" s="64">
        <f t="shared" si="0"/>
        <v>0.41133533705452985</v>
      </c>
      <c r="D45" s="64">
        <f t="shared" si="0"/>
        <v>0.26828252540396469</v>
      </c>
      <c r="E45" s="64">
        <f t="shared" si="0"/>
        <v>0.35852090032154343</v>
      </c>
      <c r="F45" s="64">
        <f t="shared" si="0"/>
        <v>0.39572555338817744</v>
      </c>
    </row>
    <row r="47" spans="2:17" x14ac:dyDescent="0.3">
      <c r="B47" s="66" t="s">
        <v>123</v>
      </c>
      <c r="C47" s="66"/>
      <c r="D47" s="66"/>
      <c r="E47" s="66"/>
      <c r="F47" s="66"/>
      <c r="G47" s="66"/>
      <c r="H47" s="66"/>
      <c r="I47" s="66"/>
      <c r="J47" s="66"/>
    </row>
    <row r="48" spans="2:17" x14ac:dyDescent="0.3">
      <c r="B48" s="66" t="s">
        <v>125</v>
      </c>
      <c r="C48" s="66"/>
      <c r="D48" s="66"/>
      <c r="E48" s="66"/>
      <c r="F48" s="66"/>
      <c r="G48" s="66"/>
      <c r="H48" s="66"/>
      <c r="I48" s="66"/>
      <c r="J48" s="66"/>
    </row>
    <row r="53" spans="2:17" ht="39" customHeight="1" x14ac:dyDescent="0.3">
      <c r="C53" s="38" t="s">
        <v>237</v>
      </c>
      <c r="D53" s="38" t="s">
        <v>240</v>
      </c>
      <c r="E53" s="38" t="s">
        <v>241</v>
      </c>
      <c r="F53" s="60" t="s">
        <v>256</v>
      </c>
      <c r="G53" s="38" t="s">
        <v>257</v>
      </c>
      <c r="H53" s="38" t="s">
        <v>263</v>
      </c>
      <c r="I53" s="38" t="s">
        <v>267</v>
      </c>
      <c r="J53" s="38" t="s">
        <v>271</v>
      </c>
      <c r="N53" s="110"/>
      <c r="O53" s="12">
        <v>2023</v>
      </c>
      <c r="P53" s="12">
        <v>2024</v>
      </c>
      <c r="Q53" s="119">
        <v>45474</v>
      </c>
    </row>
    <row r="54" spans="2:17" ht="14" thickBot="1" x14ac:dyDescent="0.35">
      <c r="B54" s="54" t="s">
        <v>52</v>
      </c>
      <c r="C54" s="102">
        <f>+C6/$O54*100000</f>
        <v>18.520016470361345</v>
      </c>
      <c r="D54" s="102">
        <f t="shared" ref="D54:F54" si="1">+D6/$O54*100000</f>
        <v>16.851958231821705</v>
      </c>
      <c r="E54" s="102">
        <f t="shared" si="1"/>
        <v>14.726897736147921</v>
      </c>
      <c r="F54" s="102">
        <f t="shared" si="1"/>
        <v>21.993233624580874</v>
      </c>
      <c r="G54" s="102">
        <f>+G6/$P54*100000</f>
        <v>21.819490987641078</v>
      </c>
      <c r="H54" s="102">
        <f>+H6/$Q54*100000</f>
        <v>28.591036448916061</v>
      </c>
      <c r="I54" s="102">
        <f>+I6/$Q54*100000</f>
        <v>22.289199582693499</v>
      </c>
      <c r="J54" s="102">
        <f>+J6/$Q54*100000</f>
        <v>27.137639838327797</v>
      </c>
      <c r="N54" s="110"/>
      <c r="O54" s="12">
        <v>8752692</v>
      </c>
      <c r="P54" s="12">
        <v>8799472</v>
      </c>
      <c r="Q54" s="12">
        <v>8806956</v>
      </c>
    </row>
    <row r="55" spans="2:17" ht="14" thickBot="1" x14ac:dyDescent="0.35">
      <c r="B55" s="54" t="s">
        <v>53</v>
      </c>
      <c r="C55" s="102">
        <f t="shared" ref="C55:F55" si="2">+C7/$O55*100000</f>
        <v>17.818680388790188</v>
      </c>
      <c r="D55" s="102">
        <f t="shared" si="2"/>
        <v>14.761919317909863</v>
      </c>
      <c r="E55" s="102">
        <f t="shared" si="2"/>
        <v>11.108717062467523</v>
      </c>
      <c r="F55" s="102">
        <f t="shared" si="2"/>
        <v>15.507470798612379</v>
      </c>
      <c r="G55" s="102">
        <f t="shared" ref="G55:G71" si="3">+G7/$P55*100000</f>
        <v>18.562435866784082</v>
      </c>
      <c r="H55" s="102">
        <f t="shared" ref="H55:J71" si="4">+H7/$Q55*100000</f>
        <v>21.287548045328386</v>
      </c>
      <c r="I55" s="102">
        <f t="shared" si="4"/>
        <v>14.612010330765477</v>
      </c>
      <c r="J55" s="102">
        <f t="shared" si="4"/>
        <v>20.916684838963779</v>
      </c>
      <c r="N55" s="110"/>
      <c r="O55" s="12">
        <v>1341289</v>
      </c>
      <c r="P55" s="12">
        <v>1346806</v>
      </c>
      <c r="Q55" s="12">
        <v>1348206</v>
      </c>
    </row>
    <row r="56" spans="2:17" ht="14" thickBot="1" x14ac:dyDescent="0.35">
      <c r="B56" s="54" t="s">
        <v>151</v>
      </c>
      <c r="C56" s="102">
        <f t="shared" ref="C56:F56" si="5">+C8/$O56*100000</f>
        <v>20.078325348388763</v>
      </c>
      <c r="D56" s="102">
        <f t="shared" si="5"/>
        <v>12.424706279943543</v>
      </c>
      <c r="E56" s="102">
        <f t="shared" si="5"/>
        <v>17.39458879192096</v>
      </c>
      <c r="F56" s="102">
        <f t="shared" si="5"/>
        <v>23.457845456533406</v>
      </c>
      <c r="G56" s="102">
        <f t="shared" si="3"/>
        <v>21.024904594536697</v>
      </c>
      <c r="H56" s="102">
        <f t="shared" si="4"/>
        <v>20.592876844696047</v>
      </c>
      <c r="I56" s="102">
        <f t="shared" si="4"/>
        <v>20.592876844696047</v>
      </c>
      <c r="J56" s="102">
        <f t="shared" si="4"/>
        <v>29.008235170653567</v>
      </c>
      <c r="N56" s="110"/>
      <c r="O56" s="12">
        <v>1006060</v>
      </c>
      <c r="P56" s="12">
        <v>1008328</v>
      </c>
      <c r="Q56" s="12">
        <v>1010058</v>
      </c>
    </row>
    <row r="57" spans="2:17" ht="14" thickBot="1" x14ac:dyDescent="0.35">
      <c r="B57" s="54" t="s">
        <v>47</v>
      </c>
      <c r="C57" s="102">
        <f t="shared" ref="C57:F57" si="6">+C9/$O57*100000</f>
        <v>20.745413280039937</v>
      </c>
      <c r="D57" s="102">
        <f t="shared" si="6"/>
        <v>22.067830062831327</v>
      </c>
      <c r="E57" s="102">
        <f t="shared" si="6"/>
        <v>19.009741252626238</v>
      </c>
      <c r="F57" s="102">
        <f t="shared" si="6"/>
        <v>20.993366426813324</v>
      </c>
      <c r="G57" s="102">
        <f t="shared" si="3"/>
        <v>24.633216271535833</v>
      </c>
      <c r="H57" s="102">
        <f t="shared" si="4"/>
        <v>30.916716983690826</v>
      </c>
      <c r="I57" s="102">
        <f t="shared" si="4"/>
        <v>23.005912115801266</v>
      </c>
      <c r="J57" s="102">
        <f t="shared" si="4"/>
        <v>30.351659493127286</v>
      </c>
      <c r="N57" s="110"/>
      <c r="O57" s="12">
        <v>1209906</v>
      </c>
      <c r="P57" s="12">
        <v>1234106</v>
      </c>
      <c r="Q57" s="12">
        <v>1238812</v>
      </c>
    </row>
    <row r="58" spans="2:17" ht="14" thickBot="1" x14ac:dyDescent="0.35">
      <c r="B58" s="54" t="s">
        <v>8</v>
      </c>
      <c r="C58" s="102">
        <f t="shared" ref="C58:F58" si="7">+C10/$O58*100000</f>
        <v>24.581837636962408</v>
      </c>
      <c r="D58" s="102">
        <f t="shared" si="7"/>
        <v>25.892266481579892</v>
      </c>
      <c r="E58" s="102">
        <f t="shared" si="7"/>
        <v>24.355901629269738</v>
      </c>
      <c r="F58" s="102">
        <f t="shared" si="7"/>
        <v>24.355901629269738</v>
      </c>
      <c r="G58" s="102">
        <f t="shared" si="3"/>
        <v>27.135273802946141</v>
      </c>
      <c r="H58" s="102">
        <f t="shared" si="4"/>
        <v>31.69893844173005</v>
      </c>
      <c r="I58" s="102">
        <f t="shared" si="4"/>
        <v>34.236634356306752</v>
      </c>
      <c r="J58" s="102">
        <f t="shared" si="4"/>
        <v>43.58604035737882</v>
      </c>
      <c r="N58" s="110"/>
      <c r="O58" s="12">
        <v>2213016</v>
      </c>
      <c r="P58" s="12">
        <v>2240626</v>
      </c>
      <c r="Q58" s="12">
        <v>2246132</v>
      </c>
    </row>
    <row r="59" spans="2:17" ht="14" thickBot="1" x14ac:dyDescent="0.35">
      <c r="B59" s="54" t="s">
        <v>9</v>
      </c>
      <c r="C59" s="102">
        <f t="shared" ref="C59:F59" si="8">+C11/$O59*100000</f>
        <v>8.4978084152097164</v>
      </c>
      <c r="D59" s="102">
        <f t="shared" si="8"/>
        <v>12.406800286206186</v>
      </c>
      <c r="E59" s="102">
        <f t="shared" si="8"/>
        <v>20.904608701415903</v>
      </c>
      <c r="F59" s="102">
        <f t="shared" si="8"/>
        <v>17.505485335332018</v>
      </c>
      <c r="G59" s="102">
        <f t="shared" si="3"/>
        <v>15.905137697883601</v>
      </c>
      <c r="H59" s="102">
        <f t="shared" si="4"/>
        <v>21.976312915648148</v>
      </c>
      <c r="I59" s="102">
        <f t="shared" si="4"/>
        <v>14.031030553836896</v>
      </c>
      <c r="J59" s="102">
        <f t="shared" si="4"/>
        <v>16.904856088960113</v>
      </c>
      <c r="N59" s="110"/>
      <c r="O59" s="12">
        <v>588387</v>
      </c>
      <c r="P59" s="12">
        <v>591004</v>
      </c>
      <c r="Q59" s="12">
        <v>591546</v>
      </c>
    </row>
    <row r="60" spans="2:17" ht="14" thickBot="1" x14ac:dyDescent="0.35">
      <c r="B60" s="54" t="s">
        <v>55</v>
      </c>
      <c r="C60" s="102">
        <f t="shared" ref="C60:F60" si="9">+C12/$O60*100000</f>
        <v>11.284962933721189</v>
      </c>
      <c r="D60" s="102">
        <f t="shared" si="9"/>
        <v>14.137667318453683</v>
      </c>
      <c r="E60" s="102">
        <f t="shared" si="9"/>
        <v>11.578623679208357</v>
      </c>
      <c r="F60" s="102">
        <f t="shared" si="9"/>
        <v>15.899631791376693</v>
      </c>
      <c r="G60" s="102">
        <f t="shared" si="3"/>
        <v>17.161209471815642</v>
      </c>
      <c r="H60" s="102">
        <f t="shared" si="4"/>
        <v>20.415668021156993</v>
      </c>
      <c r="I60" s="102">
        <f t="shared" si="4"/>
        <v>18.909594150743771</v>
      </c>
      <c r="J60" s="102">
        <f t="shared" si="4"/>
        <v>22.005412662148725</v>
      </c>
      <c r="N60" s="110"/>
      <c r="O60" s="12">
        <v>2383703</v>
      </c>
      <c r="P60" s="12">
        <v>2389109</v>
      </c>
      <c r="Q60" s="12">
        <v>2390321</v>
      </c>
    </row>
    <row r="61" spans="2:17" ht="14" thickBot="1" x14ac:dyDescent="0.35">
      <c r="B61" s="54" t="s">
        <v>49</v>
      </c>
      <c r="C61" s="102">
        <f t="shared" ref="C61:F61" si="10">+C13/$O61*100000</f>
        <v>10.700134255496174</v>
      </c>
      <c r="D61" s="102">
        <f t="shared" si="10"/>
        <v>19.001135269849708</v>
      </c>
      <c r="E61" s="102">
        <f t="shared" si="10"/>
        <v>18.041481973392653</v>
      </c>
      <c r="F61" s="102">
        <f t="shared" si="10"/>
        <v>15.834279391541424</v>
      </c>
      <c r="G61" s="102">
        <f t="shared" si="3"/>
        <v>18.967592513362881</v>
      </c>
      <c r="H61" s="102">
        <f t="shared" si="4"/>
        <v>24.959429064922986</v>
      </c>
      <c r="I61" s="102">
        <f t="shared" si="4"/>
        <v>19.407616896489547</v>
      </c>
      <c r="J61" s="102">
        <f t="shared" si="4"/>
        <v>31.650074498676108</v>
      </c>
      <c r="N61" s="110"/>
      <c r="O61" s="12">
        <v>2084086</v>
      </c>
      <c r="P61" s="12">
        <v>2103588</v>
      </c>
      <c r="Q61" s="12">
        <v>2107420</v>
      </c>
    </row>
    <row r="62" spans="2:17" ht="14" thickBot="1" x14ac:dyDescent="0.35">
      <c r="B62" s="54" t="s">
        <v>26</v>
      </c>
      <c r="C62" s="102">
        <f t="shared" ref="C62:F62" si="11">+C14/$O62*100000</f>
        <v>29.549619505937955</v>
      </c>
      <c r="D62" s="102">
        <f t="shared" si="11"/>
        <v>51.556809364964117</v>
      </c>
      <c r="E62" s="102">
        <f t="shared" si="11"/>
        <v>32.877906413887281</v>
      </c>
      <c r="F62" s="102">
        <f t="shared" si="11"/>
        <v>38.825795564975436</v>
      </c>
      <c r="G62" s="102">
        <f t="shared" si="3"/>
        <v>42.465933085076692</v>
      </c>
      <c r="H62" s="102">
        <f t="shared" si="4"/>
        <v>46.416911868599861</v>
      </c>
      <c r="I62" s="102">
        <f t="shared" si="4"/>
        <v>39.339727175149783</v>
      </c>
      <c r="J62" s="102">
        <f t="shared" si="4"/>
        <v>45.846770895046959</v>
      </c>
      <c r="N62" s="110"/>
      <c r="O62" s="12">
        <v>7901963</v>
      </c>
      <c r="P62" s="12">
        <v>8044095</v>
      </c>
      <c r="Q62" s="12">
        <v>8068180</v>
      </c>
    </row>
    <row r="63" spans="2:17" ht="14" thickBot="1" x14ac:dyDescent="0.35">
      <c r="B63" s="54" t="s">
        <v>216</v>
      </c>
      <c r="C63" s="102">
        <f t="shared" ref="C63:F63" si="12">+C15/$O63*100000</f>
        <v>23.791288477520492</v>
      </c>
      <c r="D63" s="102">
        <f t="shared" si="12"/>
        <v>27.798040525708874</v>
      </c>
      <c r="E63" s="102">
        <f t="shared" si="12"/>
        <v>22.525998357039949</v>
      </c>
      <c r="F63" s="102">
        <f t="shared" si="12"/>
        <v>30.903752639615661</v>
      </c>
      <c r="G63" s="102">
        <f t="shared" si="3"/>
        <v>29.353732710192489</v>
      </c>
      <c r="H63" s="102">
        <f t="shared" si="4"/>
        <v>37.430198557314014</v>
      </c>
      <c r="I63" s="102">
        <f t="shared" si="4"/>
        <v>31.683189008135187</v>
      </c>
      <c r="J63" s="102">
        <f t="shared" si="4"/>
        <v>34.444739051247097</v>
      </c>
      <c r="N63" s="110"/>
      <c r="O63" s="12">
        <v>5216195</v>
      </c>
      <c r="P63" s="12">
        <v>5338333</v>
      </c>
      <c r="Q63" s="12">
        <v>5359309</v>
      </c>
    </row>
    <row r="64" spans="2:17" ht="14" thickBot="1" x14ac:dyDescent="0.35">
      <c r="B64" s="54" t="s">
        <v>21</v>
      </c>
      <c r="C64" s="102">
        <f t="shared" ref="C64:F64" si="13">+C16/$O64*100000</f>
        <v>9.9591579674212234</v>
      </c>
      <c r="D64" s="102">
        <f t="shared" si="13"/>
        <v>20.961656293334194</v>
      </c>
      <c r="E64" s="102">
        <f t="shared" si="13"/>
        <v>14.511915895385211</v>
      </c>
      <c r="F64" s="102">
        <f t="shared" si="13"/>
        <v>15.175859759879959</v>
      </c>
      <c r="G64" s="102">
        <f t="shared" si="3"/>
        <v>15.871658160598372</v>
      </c>
      <c r="H64" s="102">
        <f t="shared" si="4"/>
        <v>25.287550824649848</v>
      </c>
      <c r="I64" s="102">
        <f t="shared" si="4"/>
        <v>19.678657972565858</v>
      </c>
      <c r="J64" s="102">
        <f t="shared" si="4"/>
        <v>23.196099252686327</v>
      </c>
      <c r="N64" s="110"/>
      <c r="O64" s="12">
        <v>1054306</v>
      </c>
      <c r="P64" s="12">
        <v>1052190</v>
      </c>
      <c r="Q64" s="12">
        <v>1051901</v>
      </c>
    </row>
    <row r="65" spans="2:17" ht="14" thickBot="1" x14ac:dyDescent="0.35">
      <c r="B65" s="54" t="s">
        <v>10</v>
      </c>
      <c r="C65" s="102">
        <f t="shared" ref="C65:F65" si="14">+C17/$O65*100000</f>
        <v>12.558234645613286</v>
      </c>
      <c r="D65" s="102">
        <f t="shared" si="14"/>
        <v>20.374716976658725</v>
      </c>
      <c r="E65" s="102">
        <f t="shared" si="14"/>
        <v>14.040032243915741</v>
      </c>
      <c r="F65" s="102">
        <f t="shared" si="14"/>
        <v>20.782211316191898</v>
      </c>
      <c r="G65" s="102">
        <f t="shared" si="3"/>
        <v>22.430597256224306</v>
      </c>
      <c r="H65" s="102">
        <f t="shared" si="4"/>
        <v>23.679760971099242</v>
      </c>
      <c r="I65" s="102">
        <f t="shared" si="4"/>
        <v>18.286242871597697</v>
      </c>
      <c r="J65" s="102">
        <f t="shared" si="4"/>
        <v>21.38936287405064</v>
      </c>
      <c r="N65" s="110"/>
      <c r="O65" s="12">
        <v>2699424</v>
      </c>
      <c r="P65" s="12">
        <v>2706125</v>
      </c>
      <c r="Q65" s="12">
        <v>2706953</v>
      </c>
    </row>
    <row r="66" spans="2:17" ht="14" thickBot="1" x14ac:dyDescent="0.35">
      <c r="B66" s="54" t="s">
        <v>152</v>
      </c>
      <c r="C66" s="102">
        <f t="shared" ref="C66:F66" si="15">+C18/$O66*100000</f>
        <v>17.331443706350338</v>
      </c>
      <c r="D66" s="102">
        <f t="shared" si="15"/>
        <v>20.605645917877478</v>
      </c>
      <c r="E66" s="102">
        <f t="shared" si="15"/>
        <v>18.088148217458833</v>
      </c>
      <c r="F66" s="102">
        <f t="shared" si="15"/>
        <v>21.769806704198238</v>
      </c>
      <c r="G66" s="102">
        <f t="shared" si="3"/>
        <v>31.209623882087627</v>
      </c>
      <c r="H66" s="102">
        <f t="shared" si="4"/>
        <v>29.668288977068848</v>
      </c>
      <c r="I66" s="102">
        <f t="shared" si="4"/>
        <v>25.205294216908062</v>
      </c>
      <c r="J66" s="102">
        <f t="shared" si="4"/>
        <v>44.8991441109509</v>
      </c>
      <c r="N66" s="110"/>
      <c r="O66" s="12">
        <v>6871903</v>
      </c>
      <c r="P66" s="12">
        <v>7033087</v>
      </c>
      <c r="Q66" s="12">
        <v>7058041</v>
      </c>
    </row>
    <row r="67" spans="2:17" ht="14" thickBot="1" x14ac:dyDescent="0.35">
      <c r="B67" s="54" t="s">
        <v>153</v>
      </c>
      <c r="C67" s="102">
        <f t="shared" ref="C67:F67" si="16">+C19/$O67*100000</f>
        <v>23.136034728541489</v>
      </c>
      <c r="D67" s="102">
        <f t="shared" si="16"/>
        <v>23.909384078799143</v>
      </c>
      <c r="E67" s="102">
        <f t="shared" si="16"/>
        <v>22.104902261531283</v>
      </c>
      <c r="F67" s="102">
        <f t="shared" si="16"/>
        <v>33.640696736207957</v>
      </c>
      <c r="G67" s="102">
        <f t="shared" si="3"/>
        <v>34.085612119724438</v>
      </c>
      <c r="H67" s="102">
        <f t="shared" si="4"/>
        <v>47.169481916566518</v>
      </c>
      <c r="I67" s="102">
        <f t="shared" si="4"/>
        <v>35.869121511251791</v>
      </c>
      <c r="J67" s="102">
        <f t="shared" si="4"/>
        <v>47.359937429015645</v>
      </c>
      <c r="N67" s="110"/>
      <c r="O67" s="12">
        <v>1551692</v>
      </c>
      <c r="P67" s="12">
        <v>1572511</v>
      </c>
      <c r="Q67" s="12">
        <v>1575171</v>
      </c>
    </row>
    <row r="68" spans="2:17" ht="14" thickBot="1" x14ac:dyDescent="0.35">
      <c r="B68" s="54" t="s">
        <v>154</v>
      </c>
      <c r="C68" s="102">
        <f t="shared" ref="C68:F68" si="17">+C20/$O68*100000</f>
        <v>15.918947266627489</v>
      </c>
      <c r="D68" s="102">
        <f t="shared" si="17"/>
        <v>16.067722474726814</v>
      </c>
      <c r="E68" s="102">
        <f t="shared" si="17"/>
        <v>14.877520809932234</v>
      </c>
      <c r="F68" s="102">
        <f t="shared" si="17"/>
        <v>18.745676220514614</v>
      </c>
      <c r="G68" s="102">
        <f t="shared" si="3"/>
        <v>15.459796431290039</v>
      </c>
      <c r="H68" s="102">
        <f t="shared" si="4"/>
        <v>19.550313392993637</v>
      </c>
      <c r="I68" s="102">
        <f t="shared" si="4"/>
        <v>16.022437292002305</v>
      </c>
      <c r="J68" s="102">
        <f t="shared" si="4"/>
        <v>19.697308230534944</v>
      </c>
      <c r="N68" s="110"/>
      <c r="O68" s="12">
        <v>672155</v>
      </c>
      <c r="P68" s="12">
        <v>679181</v>
      </c>
      <c r="Q68" s="12">
        <v>680296</v>
      </c>
    </row>
    <row r="69" spans="2:17" ht="14" thickBot="1" x14ac:dyDescent="0.35">
      <c r="B69" s="54" t="s">
        <v>51</v>
      </c>
      <c r="C69" s="102">
        <f t="shared" ref="C69:F69" si="18">+C21/$O69*100000</f>
        <v>9.3398823806502911</v>
      </c>
      <c r="D69" s="102">
        <f t="shared" si="18"/>
        <v>13.851902854394391</v>
      </c>
      <c r="E69" s="102">
        <f t="shared" si="18"/>
        <v>6.8131509153535932</v>
      </c>
      <c r="F69" s="102">
        <f t="shared" si="18"/>
        <v>9.8813248374995819</v>
      </c>
      <c r="G69" s="102">
        <f t="shared" si="3"/>
        <v>14.484798585063887</v>
      </c>
      <c r="H69" s="102">
        <f t="shared" si="4"/>
        <v>13.074769322113511</v>
      </c>
      <c r="I69" s="102">
        <f t="shared" si="4"/>
        <v>10.567279315132836</v>
      </c>
      <c r="J69" s="102">
        <f t="shared" si="4"/>
        <v>16.343461652641889</v>
      </c>
      <c r="N69" s="110"/>
      <c r="O69" s="12">
        <v>2216302</v>
      </c>
      <c r="P69" s="12">
        <v>2229924</v>
      </c>
      <c r="Q69" s="12">
        <v>2233309</v>
      </c>
    </row>
    <row r="70" spans="2:17" ht="14" thickBot="1" x14ac:dyDescent="0.35">
      <c r="B70" s="54" t="s">
        <v>11</v>
      </c>
      <c r="C70" s="102">
        <f t="shared" ref="C70:F70" si="19">+C22/$O70*100000</f>
        <v>10.239479710315811</v>
      </c>
      <c r="D70" s="102">
        <f t="shared" si="19"/>
        <v>20.168672156682657</v>
      </c>
      <c r="E70" s="102">
        <f t="shared" si="19"/>
        <v>9.6189051824178833</v>
      </c>
      <c r="F70" s="102">
        <f t="shared" si="19"/>
        <v>16.445224989295088</v>
      </c>
      <c r="G70" s="102">
        <f t="shared" si="3"/>
        <v>10.791843832769588</v>
      </c>
      <c r="H70" s="102">
        <f t="shared" si="4"/>
        <v>16.909341335038615</v>
      </c>
      <c r="I70" s="102">
        <f t="shared" si="4"/>
        <v>14.142358207486842</v>
      </c>
      <c r="J70" s="102">
        <f t="shared" si="4"/>
        <v>19.061439323134437</v>
      </c>
      <c r="N70" s="110"/>
      <c r="O70" s="12">
        <v>322282</v>
      </c>
      <c r="P70" s="12">
        <v>324319</v>
      </c>
      <c r="Q70" s="12">
        <v>325264</v>
      </c>
    </row>
    <row r="71" spans="2:17" ht="14" thickBot="1" x14ac:dyDescent="0.35">
      <c r="B71" s="56" t="s">
        <v>22</v>
      </c>
      <c r="C71" s="103">
        <f t="shared" ref="C71:F71" si="20">+C23/$O71*100000</f>
        <v>19.373879713620116</v>
      </c>
      <c r="D71" s="103">
        <f t="shared" si="20"/>
        <v>24.968097879102956</v>
      </c>
      <c r="E71" s="103">
        <f t="shared" si="20"/>
        <v>19.402994603700698</v>
      </c>
      <c r="F71" s="103">
        <f t="shared" si="20"/>
        <v>24.520976352865482</v>
      </c>
      <c r="G71" s="103">
        <f t="shared" si="3"/>
        <v>27.001936466833989</v>
      </c>
      <c r="H71" s="103">
        <f t="shared" si="4"/>
        <v>31.204227643109459</v>
      </c>
      <c r="I71" s="103">
        <f t="shared" si="4"/>
        <v>25.974491717108585</v>
      </c>
      <c r="J71" s="103">
        <f t="shared" si="4"/>
        <v>33.724829206189817</v>
      </c>
      <c r="N71" s="110"/>
      <c r="O71" s="12">
        <v>48085361</v>
      </c>
      <c r="P71" s="12">
        <v>48692804</v>
      </c>
      <c r="Q71" s="12">
        <v>48797875</v>
      </c>
    </row>
    <row r="72" spans="2:17" ht="14" thickBot="1" x14ac:dyDescent="0.35">
      <c r="C72" s="102"/>
      <c r="D72" s="102"/>
      <c r="E72" s="102"/>
      <c r="F72" s="102"/>
      <c r="G72" s="102"/>
    </row>
    <row r="73" spans="2:17" ht="14" thickBot="1" x14ac:dyDescent="0.35">
      <c r="C73" s="102"/>
      <c r="D73" s="102"/>
      <c r="E73" s="102"/>
      <c r="F73" s="102"/>
      <c r="G73" s="102"/>
    </row>
  </sheetData>
  <pageMargins left="0.7" right="0.7" top="0.75" bottom="0.75" header="0.3" footer="0.3"/>
  <pageSetup paperSize="9" orientation="portrait"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A2:R72"/>
  <sheetViews>
    <sheetView topLeftCell="A37" zoomScaleNormal="100" workbookViewId="0"/>
  </sheetViews>
  <sheetFormatPr baseColWidth="10" defaultColWidth="11.453125" defaultRowHeight="13.5" x14ac:dyDescent="0.3"/>
  <cols>
    <col min="1" max="1" width="10.36328125" style="12" customWidth="1"/>
    <col min="2" max="2" width="32.90625" style="12" bestFit="1" customWidth="1"/>
    <col min="3" max="12" width="12.36328125" style="12" customWidth="1"/>
    <col min="13" max="13" width="11.90625" style="12" customWidth="1"/>
    <col min="14" max="14" width="13.90625" style="12" hidden="1" customWidth="1"/>
    <col min="15" max="15" width="0.36328125" style="12" hidden="1" customWidth="1"/>
    <col min="16" max="16" width="8.984375E-2" style="12" hidden="1" customWidth="1"/>
    <col min="17" max="17" width="12.08984375" style="12" hidden="1" customWidth="1"/>
    <col min="18" max="47" width="12.36328125" style="12" customWidth="1"/>
    <col min="48" max="16384" width="11.453125" style="12"/>
  </cols>
  <sheetData>
    <row r="2" spans="1:10" ht="40.5" customHeight="1" x14ac:dyDescent="0.3">
      <c r="B2" s="10"/>
      <c r="C2" s="11"/>
      <c r="D2" s="11"/>
    </row>
    <row r="3" spans="1:10" ht="27.9" customHeight="1" x14ac:dyDescent="0.3">
      <c r="B3" s="10"/>
    </row>
    <row r="5" spans="1:10" ht="39" customHeight="1" x14ac:dyDescent="0.3">
      <c r="C5" s="38" t="s">
        <v>237</v>
      </c>
      <c r="D5" s="38" t="s">
        <v>240</v>
      </c>
      <c r="E5" s="38" t="s">
        <v>241</v>
      </c>
      <c r="F5" s="60" t="s">
        <v>256</v>
      </c>
      <c r="G5" s="38" t="s">
        <v>257</v>
      </c>
      <c r="H5" s="38" t="s">
        <v>263</v>
      </c>
      <c r="I5" s="38" t="s">
        <v>267</v>
      </c>
      <c r="J5" s="38" t="s">
        <v>271</v>
      </c>
    </row>
    <row r="6" spans="1:10" ht="17.149999999999999" customHeight="1" thickBot="1" x14ac:dyDescent="0.35">
      <c r="B6" s="54" t="s">
        <v>52</v>
      </c>
      <c r="C6" s="40">
        <v>5355</v>
      </c>
      <c r="D6" s="40">
        <v>5336</v>
      </c>
      <c r="E6" s="40">
        <v>6103</v>
      </c>
      <c r="F6" s="40">
        <v>7139</v>
      </c>
      <c r="G6" s="40">
        <v>6671</v>
      </c>
      <c r="H6" s="40">
        <v>6996</v>
      </c>
      <c r="I6" s="40">
        <v>6584</v>
      </c>
      <c r="J6" s="40">
        <v>6763</v>
      </c>
    </row>
    <row r="7" spans="1:10" ht="17.149999999999999" customHeight="1" thickBot="1" x14ac:dyDescent="0.35">
      <c r="B7" s="54" t="s">
        <v>53</v>
      </c>
      <c r="C7" s="40">
        <v>607</v>
      </c>
      <c r="D7" s="40">
        <v>731</v>
      </c>
      <c r="E7" s="40">
        <v>595</v>
      </c>
      <c r="F7" s="40">
        <v>699</v>
      </c>
      <c r="G7" s="40">
        <v>714</v>
      </c>
      <c r="H7" s="40">
        <v>749</v>
      </c>
      <c r="I7" s="40">
        <v>877</v>
      </c>
      <c r="J7" s="40">
        <v>763</v>
      </c>
    </row>
    <row r="8" spans="1:10" ht="17.149999999999999" customHeight="1" thickBot="1" x14ac:dyDescent="0.35">
      <c r="B8" s="54" t="s">
        <v>151</v>
      </c>
      <c r="C8" s="40">
        <v>574</v>
      </c>
      <c r="D8" s="40">
        <v>446</v>
      </c>
      <c r="E8" s="40">
        <v>678</v>
      </c>
      <c r="F8" s="40">
        <v>620</v>
      </c>
      <c r="G8" s="40">
        <v>602</v>
      </c>
      <c r="H8" s="40">
        <v>700</v>
      </c>
      <c r="I8" s="40">
        <v>601</v>
      </c>
      <c r="J8" s="40">
        <v>583</v>
      </c>
    </row>
    <row r="9" spans="1:10" ht="17.149999999999999" customHeight="1" thickBot="1" x14ac:dyDescent="0.35">
      <c r="B9" s="54" t="s">
        <v>47</v>
      </c>
      <c r="C9" s="40">
        <v>457</v>
      </c>
      <c r="D9" s="40">
        <v>659</v>
      </c>
      <c r="E9" s="40">
        <v>721</v>
      </c>
      <c r="F9" s="40">
        <v>587</v>
      </c>
      <c r="G9" s="40">
        <v>594</v>
      </c>
      <c r="H9" s="40">
        <v>833</v>
      </c>
      <c r="I9" s="40">
        <v>824</v>
      </c>
      <c r="J9" s="40">
        <v>660</v>
      </c>
    </row>
    <row r="10" spans="1:10" ht="17.149999999999999" customHeight="1" thickBot="1" x14ac:dyDescent="0.35">
      <c r="B10" s="54" t="s">
        <v>8</v>
      </c>
      <c r="C10" s="40">
        <v>2532</v>
      </c>
      <c r="D10" s="40">
        <v>2623</v>
      </c>
      <c r="E10" s="40">
        <v>2488</v>
      </c>
      <c r="F10" s="40">
        <v>2533</v>
      </c>
      <c r="G10" s="40">
        <v>2567</v>
      </c>
      <c r="H10" s="40">
        <v>2590</v>
      </c>
      <c r="I10" s="40">
        <v>2597</v>
      </c>
      <c r="J10" s="40">
        <v>2590</v>
      </c>
    </row>
    <row r="11" spans="1:10" ht="17.149999999999999" customHeight="1" thickBot="1" x14ac:dyDescent="0.35">
      <c r="A11" s="67"/>
      <c r="B11" s="54" t="s">
        <v>9</v>
      </c>
      <c r="C11" s="40">
        <v>255</v>
      </c>
      <c r="D11" s="40">
        <v>240</v>
      </c>
      <c r="E11" s="40">
        <v>378</v>
      </c>
      <c r="F11" s="40">
        <v>334</v>
      </c>
      <c r="G11" s="40">
        <v>352</v>
      </c>
      <c r="H11" s="40">
        <v>336</v>
      </c>
      <c r="I11" s="40">
        <v>331</v>
      </c>
      <c r="J11" s="40">
        <v>320</v>
      </c>
    </row>
    <row r="12" spans="1:10" ht="17.149999999999999" customHeight="1" thickBot="1" x14ac:dyDescent="0.35">
      <c r="A12" s="67"/>
      <c r="B12" s="54" t="s">
        <v>54</v>
      </c>
      <c r="C12" s="40">
        <v>1104</v>
      </c>
      <c r="D12" s="40">
        <v>1274</v>
      </c>
      <c r="E12" s="40">
        <v>1129</v>
      </c>
      <c r="F12" s="40">
        <v>1445</v>
      </c>
      <c r="G12" s="40">
        <v>1753</v>
      </c>
      <c r="H12" s="40">
        <v>1568</v>
      </c>
      <c r="I12" s="40">
        <v>1433</v>
      </c>
      <c r="J12" s="40">
        <v>1303</v>
      </c>
    </row>
    <row r="13" spans="1:10" s="67" customFormat="1" ht="17.149999999999999" customHeight="1" thickBot="1" x14ac:dyDescent="0.3">
      <c r="B13" s="54" t="s">
        <v>49</v>
      </c>
      <c r="C13" s="40">
        <v>851</v>
      </c>
      <c r="D13" s="40">
        <v>1014</v>
      </c>
      <c r="E13" s="40">
        <v>1189</v>
      </c>
      <c r="F13" s="40">
        <v>1156</v>
      </c>
      <c r="G13" s="40">
        <v>1219</v>
      </c>
      <c r="H13" s="40">
        <v>1083</v>
      </c>
      <c r="I13" s="40">
        <v>1218</v>
      </c>
      <c r="J13" s="40">
        <v>1080</v>
      </c>
    </row>
    <row r="14" spans="1:10" ht="17.149999999999999" customHeight="1" thickBot="1" x14ac:dyDescent="0.35">
      <c r="A14" s="67"/>
      <c r="B14" s="54" t="s">
        <v>26</v>
      </c>
      <c r="C14" s="40">
        <v>6413</v>
      </c>
      <c r="D14" s="40">
        <v>7160</v>
      </c>
      <c r="E14" s="40">
        <v>6545</v>
      </c>
      <c r="F14" s="40">
        <v>7429</v>
      </c>
      <c r="G14" s="40">
        <v>8216</v>
      </c>
      <c r="H14" s="40">
        <v>7544</v>
      </c>
      <c r="I14" s="40">
        <v>7203</v>
      </c>
      <c r="J14" s="40">
        <v>7841</v>
      </c>
    </row>
    <row r="15" spans="1:10" ht="17.149999999999999" customHeight="1" thickBot="1" x14ac:dyDescent="0.35">
      <c r="A15" s="67"/>
      <c r="B15" s="54" t="s">
        <v>48</v>
      </c>
      <c r="C15" s="40">
        <v>4347</v>
      </c>
      <c r="D15" s="40">
        <v>4517</v>
      </c>
      <c r="E15" s="40">
        <v>4268</v>
      </c>
      <c r="F15" s="40">
        <v>4458</v>
      </c>
      <c r="G15" s="40">
        <v>5688</v>
      </c>
      <c r="H15" s="40">
        <v>5405</v>
      </c>
      <c r="I15" s="40">
        <v>5308</v>
      </c>
      <c r="J15" s="40">
        <v>5353</v>
      </c>
    </row>
    <row r="16" spans="1:10" ht="17.149999999999999" customHeight="1" thickBot="1" x14ac:dyDescent="0.35">
      <c r="B16" s="54" t="s">
        <v>21</v>
      </c>
      <c r="C16" s="40">
        <v>371</v>
      </c>
      <c r="D16" s="40">
        <v>458</v>
      </c>
      <c r="E16" s="40">
        <v>364</v>
      </c>
      <c r="F16" s="40">
        <v>523</v>
      </c>
      <c r="G16" s="40">
        <v>475</v>
      </c>
      <c r="H16" s="40">
        <v>555</v>
      </c>
      <c r="I16" s="40">
        <v>485</v>
      </c>
      <c r="J16" s="40">
        <v>501</v>
      </c>
    </row>
    <row r="17" spans="2:18" ht="17.149999999999999" customHeight="1" thickBot="1" x14ac:dyDescent="0.35">
      <c r="B17" s="54" t="s">
        <v>10</v>
      </c>
      <c r="C17" s="40">
        <v>1214</v>
      </c>
      <c r="D17" s="40">
        <v>1720</v>
      </c>
      <c r="E17" s="40">
        <v>1284</v>
      </c>
      <c r="F17" s="40">
        <v>1529</v>
      </c>
      <c r="G17" s="40">
        <v>1736</v>
      </c>
      <c r="H17" s="40">
        <v>1661</v>
      </c>
      <c r="I17" s="40">
        <v>1498</v>
      </c>
      <c r="J17" s="40">
        <v>1487</v>
      </c>
    </row>
    <row r="18" spans="2:18" ht="17.149999999999999" customHeight="1" thickBot="1" x14ac:dyDescent="0.35">
      <c r="B18" s="54" t="s">
        <v>152</v>
      </c>
      <c r="C18" s="40">
        <v>5739</v>
      </c>
      <c r="D18" s="40">
        <v>5230</v>
      </c>
      <c r="E18" s="40">
        <v>7076</v>
      </c>
      <c r="F18" s="40">
        <v>5689</v>
      </c>
      <c r="G18" s="40">
        <v>5850</v>
      </c>
      <c r="H18" s="40">
        <v>8361</v>
      </c>
      <c r="I18" s="40">
        <v>6566</v>
      </c>
      <c r="J18" s="40">
        <v>6812</v>
      </c>
    </row>
    <row r="19" spans="2:18" ht="17.149999999999999" customHeight="1" thickBot="1" x14ac:dyDescent="0.35">
      <c r="B19" s="54" t="s">
        <v>153</v>
      </c>
      <c r="C19" s="40">
        <v>1366</v>
      </c>
      <c r="D19" s="40">
        <v>848</v>
      </c>
      <c r="E19" s="40">
        <v>897</v>
      </c>
      <c r="F19" s="40">
        <v>1857</v>
      </c>
      <c r="G19" s="40">
        <v>1490</v>
      </c>
      <c r="H19" s="40">
        <v>1285</v>
      </c>
      <c r="I19" s="40">
        <v>1278</v>
      </c>
      <c r="J19" s="40">
        <v>1721</v>
      </c>
    </row>
    <row r="20" spans="2:18" ht="17.149999999999999" customHeight="1" thickBot="1" x14ac:dyDescent="0.35">
      <c r="B20" s="54" t="s">
        <v>154</v>
      </c>
      <c r="C20" s="40">
        <v>375</v>
      </c>
      <c r="D20" s="40">
        <v>293</v>
      </c>
      <c r="E20" s="40">
        <v>264</v>
      </c>
      <c r="F20" s="40">
        <v>326</v>
      </c>
      <c r="G20" s="40">
        <v>376</v>
      </c>
      <c r="H20" s="40">
        <v>385</v>
      </c>
      <c r="I20" s="40">
        <v>306</v>
      </c>
      <c r="J20" s="40">
        <v>328</v>
      </c>
    </row>
    <row r="21" spans="2:18" ht="17.149999999999999" customHeight="1" thickBot="1" x14ac:dyDescent="0.35">
      <c r="B21" s="54" t="s">
        <v>51</v>
      </c>
      <c r="C21" s="40">
        <v>1382</v>
      </c>
      <c r="D21" s="40">
        <v>1330</v>
      </c>
      <c r="E21" s="40">
        <v>1306</v>
      </c>
      <c r="F21" s="40">
        <v>1420</v>
      </c>
      <c r="G21" s="40">
        <v>1429</v>
      </c>
      <c r="H21" s="40">
        <v>1378</v>
      </c>
      <c r="I21" s="40">
        <v>1290</v>
      </c>
      <c r="J21" s="40">
        <v>1407</v>
      </c>
    </row>
    <row r="22" spans="2:18" ht="17.149999999999999" customHeight="1" thickBot="1" x14ac:dyDescent="0.35">
      <c r="B22" s="54" t="s">
        <v>11</v>
      </c>
      <c r="C22" s="40">
        <v>137</v>
      </c>
      <c r="D22" s="40">
        <v>135</v>
      </c>
      <c r="E22" s="40">
        <v>128</v>
      </c>
      <c r="F22" s="40">
        <v>134</v>
      </c>
      <c r="G22" s="40">
        <v>151</v>
      </c>
      <c r="H22" s="40">
        <v>187</v>
      </c>
      <c r="I22" s="40">
        <v>157</v>
      </c>
      <c r="J22" s="40">
        <v>163</v>
      </c>
    </row>
    <row r="23" spans="2:18" ht="17.149999999999999" customHeight="1" thickBot="1" x14ac:dyDescent="0.35">
      <c r="B23" s="56" t="s">
        <v>22</v>
      </c>
      <c r="C23" s="57">
        <v>33079</v>
      </c>
      <c r="D23" s="57">
        <v>34014</v>
      </c>
      <c r="E23" s="57">
        <v>35413</v>
      </c>
      <c r="F23" s="57">
        <v>37878</v>
      </c>
      <c r="G23" s="57">
        <v>39883</v>
      </c>
      <c r="H23" s="57">
        <v>41616</v>
      </c>
      <c r="I23" s="57">
        <v>38556</v>
      </c>
      <c r="J23" s="57">
        <v>39675</v>
      </c>
    </row>
    <row r="24" spans="2:18" x14ac:dyDescent="0.3">
      <c r="C24" s="18"/>
      <c r="G24" s="18"/>
      <c r="K24" s="105"/>
    </row>
    <row r="26" spans="2:18" ht="28.5" customHeight="1" x14ac:dyDescent="0.3">
      <c r="B26" s="129"/>
      <c r="C26" s="129"/>
      <c r="D26" s="129"/>
      <c r="E26" s="129"/>
      <c r="F26" s="130"/>
      <c r="G26" s="130"/>
      <c r="H26" s="130"/>
      <c r="I26" s="130"/>
      <c r="J26" s="130"/>
      <c r="K26" s="130"/>
      <c r="L26" s="130"/>
      <c r="M26" s="130"/>
      <c r="N26" s="130"/>
      <c r="O26" s="130"/>
      <c r="P26" s="130"/>
      <c r="Q26" s="130"/>
      <c r="R26" s="130"/>
    </row>
    <row r="27" spans="2:18" ht="9" customHeight="1" x14ac:dyDescent="0.3">
      <c r="B27" s="101"/>
      <c r="C27" s="101"/>
      <c r="D27" s="101"/>
      <c r="E27" s="101"/>
      <c r="F27"/>
      <c r="G27"/>
      <c r="H27"/>
      <c r="I27"/>
      <c r="J27"/>
      <c r="K27"/>
      <c r="L27"/>
      <c r="M27"/>
      <c r="N27"/>
      <c r="O27"/>
      <c r="P27"/>
      <c r="Q27"/>
      <c r="R27"/>
    </row>
    <row r="28" spans="2:18" ht="39" customHeight="1" x14ac:dyDescent="0.3">
      <c r="C28" s="39" t="s">
        <v>258</v>
      </c>
      <c r="D28" s="39" t="s">
        <v>264</v>
      </c>
      <c r="E28" s="39" t="s">
        <v>268</v>
      </c>
      <c r="F28" s="39" t="s">
        <v>272</v>
      </c>
    </row>
    <row r="29" spans="2:18" ht="17.149999999999999" customHeight="1" thickBot="1" x14ac:dyDescent="0.35">
      <c r="B29" s="54" t="s">
        <v>52</v>
      </c>
      <c r="C29" s="36">
        <f t="shared" ref="C29:F46" si="0">+(G6-C6)/C6</f>
        <v>0.24575163398692809</v>
      </c>
      <c r="D29" s="36">
        <f t="shared" si="0"/>
        <v>0.31109445277361319</v>
      </c>
      <c r="E29" s="36">
        <f t="shared" si="0"/>
        <v>7.8813698181222344E-2</v>
      </c>
      <c r="F29" s="36">
        <f t="shared" si="0"/>
        <v>-5.2668440958117381E-2</v>
      </c>
    </row>
    <row r="30" spans="2:18" ht="17.149999999999999" customHeight="1" thickBot="1" x14ac:dyDescent="0.35">
      <c r="B30" s="54" t="s">
        <v>53</v>
      </c>
      <c r="C30" s="36">
        <f t="shared" si="0"/>
        <v>0.17627677100494235</v>
      </c>
      <c r="D30" s="36">
        <f t="shared" si="0"/>
        <v>2.4623803009575923E-2</v>
      </c>
      <c r="E30" s="36">
        <f t="shared" si="0"/>
        <v>0.47394957983193275</v>
      </c>
      <c r="F30" s="36">
        <f t="shared" si="0"/>
        <v>9.1559370529327611E-2</v>
      </c>
    </row>
    <row r="31" spans="2:18" ht="17.149999999999999" customHeight="1" thickBot="1" x14ac:dyDescent="0.35">
      <c r="B31" s="54" t="s">
        <v>151</v>
      </c>
      <c r="C31" s="36">
        <f t="shared" si="0"/>
        <v>4.878048780487805E-2</v>
      </c>
      <c r="D31" s="36">
        <f t="shared" si="0"/>
        <v>0.56950672645739908</v>
      </c>
      <c r="E31" s="36">
        <f t="shared" si="0"/>
        <v>-0.11356932153392331</v>
      </c>
      <c r="F31" s="36">
        <f t="shared" si="0"/>
        <v>-5.9677419354838709E-2</v>
      </c>
    </row>
    <row r="32" spans="2:18" ht="17.149999999999999" customHeight="1" thickBot="1" x14ac:dyDescent="0.35">
      <c r="B32" s="54" t="s">
        <v>47</v>
      </c>
      <c r="C32" s="36">
        <f t="shared" si="0"/>
        <v>0.29978118161925604</v>
      </c>
      <c r="D32" s="36">
        <f t="shared" si="0"/>
        <v>0.26403641881638845</v>
      </c>
      <c r="E32" s="36">
        <f t="shared" si="0"/>
        <v>0.14285714285714285</v>
      </c>
      <c r="F32" s="36">
        <f t="shared" si="0"/>
        <v>0.12436115843270869</v>
      </c>
    </row>
    <row r="33" spans="2:6" ht="17.149999999999999" customHeight="1" thickBot="1" x14ac:dyDescent="0.35">
      <c r="B33" s="54" t="s">
        <v>8</v>
      </c>
      <c r="C33" s="36">
        <f t="shared" si="0"/>
        <v>1.3823064770932069E-2</v>
      </c>
      <c r="D33" s="36">
        <f t="shared" si="0"/>
        <v>-1.2581014105985514E-2</v>
      </c>
      <c r="E33" s="36">
        <f t="shared" si="0"/>
        <v>4.3810289389067524E-2</v>
      </c>
      <c r="F33" s="36">
        <f t="shared" si="0"/>
        <v>2.2502960915909989E-2</v>
      </c>
    </row>
    <row r="34" spans="2:6" ht="17.149999999999999" customHeight="1" thickBot="1" x14ac:dyDescent="0.35">
      <c r="B34" s="54" t="s">
        <v>9</v>
      </c>
      <c r="C34" s="36">
        <f t="shared" si="0"/>
        <v>0.38039215686274508</v>
      </c>
      <c r="D34" s="36">
        <f t="shared" si="0"/>
        <v>0.4</v>
      </c>
      <c r="E34" s="36">
        <f t="shared" si="0"/>
        <v>-0.12433862433862433</v>
      </c>
      <c r="F34" s="36">
        <f t="shared" si="0"/>
        <v>-4.1916167664670656E-2</v>
      </c>
    </row>
    <row r="35" spans="2:6" ht="17.149999999999999" customHeight="1" thickBot="1" x14ac:dyDescent="0.35">
      <c r="B35" s="54" t="s">
        <v>54</v>
      </c>
      <c r="C35" s="36">
        <f t="shared" si="0"/>
        <v>0.58786231884057971</v>
      </c>
      <c r="D35" s="36">
        <f t="shared" si="0"/>
        <v>0.23076923076923078</v>
      </c>
      <c r="E35" s="36">
        <f t="shared" si="0"/>
        <v>0.26926483613817537</v>
      </c>
      <c r="F35" s="36">
        <f t="shared" si="0"/>
        <v>-9.8269896193771633E-2</v>
      </c>
    </row>
    <row r="36" spans="2:6" ht="17.149999999999999" customHeight="1" thickBot="1" x14ac:dyDescent="0.35">
      <c r="B36" s="54" t="s">
        <v>49</v>
      </c>
      <c r="C36" s="36">
        <f t="shared" si="0"/>
        <v>0.43243243243243246</v>
      </c>
      <c r="D36" s="36">
        <f t="shared" si="0"/>
        <v>6.8047337278106509E-2</v>
      </c>
      <c r="E36" s="36">
        <f t="shared" si="0"/>
        <v>2.4390243902439025E-2</v>
      </c>
      <c r="F36" s="36">
        <f t="shared" si="0"/>
        <v>-6.5743944636678195E-2</v>
      </c>
    </row>
    <row r="37" spans="2:6" ht="17.149999999999999" customHeight="1" thickBot="1" x14ac:dyDescent="0.35">
      <c r="B37" s="54" t="s">
        <v>26</v>
      </c>
      <c r="C37" s="36">
        <f t="shared" si="0"/>
        <v>0.28114766879775455</v>
      </c>
      <c r="D37" s="36">
        <f t="shared" si="0"/>
        <v>5.3631284916201116E-2</v>
      </c>
      <c r="E37" s="36">
        <f t="shared" si="0"/>
        <v>0.10053475935828877</v>
      </c>
      <c r="F37" s="36">
        <f t="shared" si="0"/>
        <v>5.5458338941984119E-2</v>
      </c>
    </row>
    <row r="38" spans="2:6" ht="17.149999999999999" customHeight="1" thickBot="1" x14ac:dyDescent="0.35">
      <c r="B38" s="54" t="s">
        <v>48</v>
      </c>
      <c r="C38" s="36">
        <f t="shared" si="0"/>
        <v>0.30848861283643891</v>
      </c>
      <c r="D38" s="36">
        <f t="shared" si="0"/>
        <v>0.19659065751605048</v>
      </c>
      <c r="E38" s="36">
        <f t="shared" si="0"/>
        <v>0.24367385192127461</v>
      </c>
      <c r="F38" s="36">
        <f t="shared" si="0"/>
        <v>0.20076267384477345</v>
      </c>
    </row>
    <row r="39" spans="2:6" ht="17.149999999999999" customHeight="1" thickBot="1" x14ac:dyDescent="0.35">
      <c r="B39" s="54" t="s">
        <v>21</v>
      </c>
      <c r="C39" s="36">
        <f t="shared" si="0"/>
        <v>0.28032345013477089</v>
      </c>
      <c r="D39" s="36">
        <f t="shared" si="0"/>
        <v>0.21179039301310043</v>
      </c>
      <c r="E39" s="36">
        <f t="shared" si="0"/>
        <v>0.3324175824175824</v>
      </c>
      <c r="F39" s="36">
        <f t="shared" si="0"/>
        <v>-4.2065009560229447E-2</v>
      </c>
    </row>
    <row r="40" spans="2:6" ht="17.149999999999999" customHeight="1" thickBot="1" x14ac:dyDescent="0.35">
      <c r="B40" s="54" t="s">
        <v>10</v>
      </c>
      <c r="C40" s="36">
        <f t="shared" si="0"/>
        <v>0.42998352553542007</v>
      </c>
      <c r="D40" s="36">
        <f t="shared" si="0"/>
        <v>-3.430232558139535E-2</v>
      </c>
      <c r="E40" s="36">
        <f t="shared" si="0"/>
        <v>0.16666666666666666</v>
      </c>
      <c r="F40" s="36">
        <f t="shared" si="0"/>
        <v>-2.7468933943754086E-2</v>
      </c>
    </row>
    <row r="41" spans="2:6" ht="17.149999999999999" customHeight="1" thickBot="1" x14ac:dyDescent="0.35">
      <c r="B41" s="54" t="s">
        <v>152</v>
      </c>
      <c r="C41" s="36">
        <f t="shared" si="0"/>
        <v>1.934134866701516E-2</v>
      </c>
      <c r="D41" s="36">
        <f t="shared" si="0"/>
        <v>0.59866156787762903</v>
      </c>
      <c r="E41" s="36">
        <f t="shared" si="0"/>
        <v>-7.2074618428490667E-2</v>
      </c>
      <c r="F41" s="36">
        <f t="shared" si="0"/>
        <v>0.19739848831077517</v>
      </c>
    </row>
    <row r="42" spans="2:6" ht="17.149999999999999" customHeight="1" thickBot="1" x14ac:dyDescent="0.35">
      <c r="B42" s="54" t="s">
        <v>153</v>
      </c>
      <c r="C42" s="36">
        <f t="shared" si="0"/>
        <v>9.0775988286969256E-2</v>
      </c>
      <c r="D42" s="36">
        <f t="shared" si="0"/>
        <v>0.51533018867924529</v>
      </c>
      <c r="E42" s="36">
        <f t="shared" si="0"/>
        <v>0.42474916387959866</v>
      </c>
      <c r="F42" s="36">
        <f t="shared" si="0"/>
        <v>-7.32364028002154E-2</v>
      </c>
    </row>
    <row r="43" spans="2:6" ht="17.149999999999999" customHeight="1" thickBot="1" x14ac:dyDescent="0.35">
      <c r="B43" s="54" t="s">
        <v>154</v>
      </c>
      <c r="C43" s="36">
        <f t="shared" si="0"/>
        <v>2.6666666666666666E-3</v>
      </c>
      <c r="D43" s="36">
        <f t="shared" si="0"/>
        <v>0.31399317406143346</v>
      </c>
      <c r="E43" s="36">
        <f t="shared" si="0"/>
        <v>0.15909090909090909</v>
      </c>
      <c r="F43" s="36">
        <f t="shared" si="0"/>
        <v>6.1349693251533744E-3</v>
      </c>
    </row>
    <row r="44" spans="2:6" ht="17.149999999999999" customHeight="1" thickBot="1" x14ac:dyDescent="0.35">
      <c r="B44" s="54" t="s">
        <v>51</v>
      </c>
      <c r="C44" s="36">
        <f t="shared" si="0"/>
        <v>3.4008683068017367E-2</v>
      </c>
      <c r="D44" s="36">
        <f t="shared" si="0"/>
        <v>3.6090225563909777E-2</v>
      </c>
      <c r="E44" s="36">
        <f t="shared" si="0"/>
        <v>-1.2251148545176111E-2</v>
      </c>
      <c r="F44" s="36">
        <f t="shared" si="0"/>
        <v>-9.1549295774647887E-3</v>
      </c>
    </row>
    <row r="45" spans="2:6" ht="17.149999999999999" customHeight="1" thickBot="1" x14ac:dyDescent="0.35">
      <c r="B45" s="54" t="s">
        <v>11</v>
      </c>
      <c r="C45" s="36">
        <f t="shared" si="0"/>
        <v>0.10218978102189781</v>
      </c>
      <c r="D45" s="36">
        <f t="shared" si="0"/>
        <v>0.38518518518518519</v>
      </c>
      <c r="E45" s="36">
        <f t="shared" si="0"/>
        <v>0.2265625</v>
      </c>
      <c r="F45" s="36">
        <f t="shared" si="0"/>
        <v>0.21641791044776118</v>
      </c>
    </row>
    <row r="46" spans="2:6" ht="17.149999999999999" customHeight="1" thickBot="1" x14ac:dyDescent="0.35">
      <c r="B46" s="56" t="s">
        <v>22</v>
      </c>
      <c r="C46" s="64">
        <f t="shared" si="0"/>
        <v>0.20568941019982467</v>
      </c>
      <c r="D46" s="64">
        <f t="shared" si="0"/>
        <v>0.22349620744399365</v>
      </c>
      <c r="E46" s="64">
        <f t="shared" si="0"/>
        <v>8.8752717928444358E-2</v>
      </c>
      <c r="F46" s="64">
        <f t="shared" si="0"/>
        <v>4.7441786789165212E-2</v>
      </c>
    </row>
    <row r="52" spans="2:17" ht="39" customHeight="1" x14ac:dyDescent="0.3">
      <c r="C52" s="38" t="s">
        <v>237</v>
      </c>
      <c r="D52" s="38" t="s">
        <v>240</v>
      </c>
      <c r="E52" s="38" t="s">
        <v>241</v>
      </c>
      <c r="F52" s="60" t="s">
        <v>256</v>
      </c>
      <c r="G52" s="38" t="s">
        <v>257</v>
      </c>
      <c r="H52" s="38" t="s">
        <v>263</v>
      </c>
      <c r="I52" s="38" t="s">
        <v>267</v>
      </c>
      <c r="J52" s="38" t="s">
        <v>271</v>
      </c>
      <c r="N52" s="110"/>
      <c r="O52" s="12">
        <v>2023</v>
      </c>
      <c r="P52" s="12">
        <v>2024</v>
      </c>
      <c r="Q52" s="119">
        <v>45474</v>
      </c>
    </row>
    <row r="53" spans="2:17" ht="14" thickBot="1" x14ac:dyDescent="0.35">
      <c r="B53" s="54" t="s">
        <v>52</v>
      </c>
      <c r="C53" s="102">
        <f>+C6/$O53*100000</f>
        <v>61.181177173834065</v>
      </c>
      <c r="D53" s="102">
        <f t="shared" ref="D53:F53" si="1">+D6/$O53*100000</f>
        <v>60.964101101695334</v>
      </c>
      <c r="E53" s="102">
        <f t="shared" si="1"/>
        <v>69.727119382242634</v>
      </c>
      <c r="F53" s="102">
        <f t="shared" si="1"/>
        <v>81.563477842017065</v>
      </c>
      <c r="G53" s="102">
        <f>+G6/$P53*100000</f>
        <v>75.811366863830017</v>
      </c>
      <c r="H53" s="102">
        <f>+H6/$Q53*100000</f>
        <v>79.437208497464965</v>
      </c>
      <c r="I53" s="102">
        <f>+I6/$Q53*100000</f>
        <v>74.759088157133974</v>
      </c>
      <c r="J53" s="102">
        <f>+J6/$Q53*100000</f>
        <v>76.791572479753498</v>
      </c>
      <c r="N53" s="110"/>
      <c r="O53" s="12">
        <v>8752692</v>
      </c>
      <c r="P53" s="12">
        <v>8799472</v>
      </c>
      <c r="Q53" s="12">
        <v>8806956</v>
      </c>
    </row>
    <row r="54" spans="2:17" ht="14" thickBot="1" x14ac:dyDescent="0.35">
      <c r="B54" s="54" t="s">
        <v>53</v>
      </c>
      <c r="C54" s="102">
        <f t="shared" ref="C54:F54" si="2">+C7/$O54*100000</f>
        <v>45.254974878642862</v>
      </c>
      <c r="D54" s="102">
        <f t="shared" si="2"/>
        <v>54.49981323935409</v>
      </c>
      <c r="E54" s="102">
        <f t="shared" si="2"/>
        <v>44.360313101799839</v>
      </c>
      <c r="F54" s="102">
        <f t="shared" si="2"/>
        <v>52.114048501106033</v>
      </c>
      <c r="G54" s="102">
        <f t="shared" ref="G54:G70" si="3">+G7/$P54*100000</f>
        <v>53.01431683553534</v>
      </c>
      <c r="H54" s="102">
        <f t="shared" ref="H54:J70" si="4">+H7/$Q54*100000</f>
        <v>55.555308313417974</v>
      </c>
      <c r="I54" s="102">
        <f t="shared" si="4"/>
        <v>65.049406396351884</v>
      </c>
      <c r="J54" s="102">
        <f t="shared" si="4"/>
        <v>56.593725291238883</v>
      </c>
      <c r="N54" s="110"/>
      <c r="O54" s="12">
        <v>1341289</v>
      </c>
      <c r="P54" s="12">
        <v>1346806</v>
      </c>
      <c r="Q54" s="12">
        <v>1348206</v>
      </c>
    </row>
    <row r="55" spans="2:17" ht="14" thickBot="1" x14ac:dyDescent="0.35">
      <c r="B55" s="54" t="s">
        <v>151</v>
      </c>
      <c r="C55" s="102">
        <f t="shared" ref="C55:F55" si="5">+C8/$O55*100000</f>
        <v>57.05425123750075</v>
      </c>
      <c r="D55" s="102">
        <f t="shared" si="5"/>
        <v>44.331352006838557</v>
      </c>
      <c r="E55" s="102">
        <f t="shared" si="5"/>
        <v>67.391606862413767</v>
      </c>
      <c r="F55" s="102">
        <f t="shared" si="5"/>
        <v>61.626543148519971</v>
      </c>
      <c r="G55" s="102">
        <f t="shared" si="3"/>
        <v>59.702795122222128</v>
      </c>
      <c r="H55" s="102">
        <f t="shared" si="4"/>
        <v>69.302950919650158</v>
      </c>
      <c r="I55" s="102">
        <f t="shared" si="4"/>
        <v>59.501533575299632</v>
      </c>
      <c r="J55" s="102">
        <f t="shared" si="4"/>
        <v>57.719457694508627</v>
      </c>
      <c r="N55" s="110"/>
      <c r="O55" s="12">
        <v>1006060</v>
      </c>
      <c r="P55" s="12">
        <v>1008328</v>
      </c>
      <c r="Q55" s="12">
        <v>1010058</v>
      </c>
    </row>
    <row r="56" spans="2:17" ht="14" thickBot="1" x14ac:dyDescent="0.35">
      <c r="B56" s="54" t="s">
        <v>47</v>
      </c>
      <c r="C56" s="102">
        <f t="shared" ref="C56:F56" si="6">+C9/$O56*100000</f>
        <v>37.771529358479093</v>
      </c>
      <c r="D56" s="102">
        <f t="shared" si="6"/>
        <v>54.467041241220393</v>
      </c>
      <c r="E56" s="102">
        <f t="shared" si="6"/>
        <v>59.591406274537036</v>
      </c>
      <c r="F56" s="102">
        <f t="shared" si="6"/>
        <v>48.516165718659131</v>
      </c>
      <c r="G56" s="102">
        <f t="shared" si="3"/>
        <v>48.132008109514096</v>
      </c>
      <c r="H56" s="102">
        <f t="shared" si="4"/>
        <v>67.241841377061249</v>
      </c>
      <c r="I56" s="102">
        <f t="shared" si="4"/>
        <v>66.515338889193842</v>
      </c>
      <c r="J56" s="102">
        <f t="shared" si="4"/>
        <v>53.276849110276615</v>
      </c>
      <c r="N56" s="110"/>
      <c r="O56" s="12">
        <v>1209906</v>
      </c>
      <c r="P56" s="12">
        <v>1234106</v>
      </c>
      <c r="Q56" s="12">
        <v>1238812</v>
      </c>
    </row>
    <row r="57" spans="2:17" ht="14" thickBot="1" x14ac:dyDescent="0.35">
      <c r="B57" s="54" t="s">
        <v>8</v>
      </c>
      <c r="C57" s="102">
        <f t="shared" ref="C57:F57" si="7">+C10/$O57*100000</f>
        <v>114.41399429556768</v>
      </c>
      <c r="D57" s="102">
        <f t="shared" si="7"/>
        <v>118.52602963557425</v>
      </c>
      <c r="E57" s="102">
        <f t="shared" si="7"/>
        <v>112.42575742787218</v>
      </c>
      <c r="F57" s="102">
        <f t="shared" si="7"/>
        <v>114.45918149710621</v>
      </c>
      <c r="G57" s="102">
        <f t="shared" si="3"/>
        <v>114.56619712526766</v>
      </c>
      <c r="H57" s="102">
        <f t="shared" si="4"/>
        <v>115.30934067988879</v>
      </c>
      <c r="I57" s="102">
        <f t="shared" si="4"/>
        <v>115.62098754659121</v>
      </c>
      <c r="J57" s="102">
        <f t="shared" si="4"/>
        <v>115.30934067988879</v>
      </c>
      <c r="N57" s="110"/>
      <c r="O57" s="12">
        <v>2213016</v>
      </c>
      <c r="P57" s="12">
        <v>2240626</v>
      </c>
      <c r="Q57" s="12">
        <v>2246132</v>
      </c>
    </row>
    <row r="58" spans="2:17" ht="14" thickBot="1" x14ac:dyDescent="0.35">
      <c r="B58" s="54" t="s">
        <v>9</v>
      </c>
      <c r="C58" s="102">
        <f t="shared" ref="C58:F58" si="8">+C11/$O58*100000</f>
        <v>43.338822917569559</v>
      </c>
      <c r="D58" s="102">
        <f t="shared" si="8"/>
        <v>40.789480393006649</v>
      </c>
      <c r="E58" s="102">
        <f t="shared" si="8"/>
        <v>64.243431618985468</v>
      </c>
      <c r="F58" s="102">
        <f t="shared" si="8"/>
        <v>56.765360213600914</v>
      </c>
      <c r="G58" s="102">
        <f t="shared" si="3"/>
        <v>59.559664570798162</v>
      </c>
      <c r="H58" s="102">
        <f t="shared" si="4"/>
        <v>56.800316458905982</v>
      </c>
      <c r="I58" s="102">
        <f t="shared" si="4"/>
        <v>55.955073654457976</v>
      </c>
      <c r="J58" s="102">
        <f t="shared" si="4"/>
        <v>54.095539484672365</v>
      </c>
      <c r="N58" s="110"/>
      <c r="O58" s="12">
        <v>588387</v>
      </c>
      <c r="P58" s="12">
        <v>591004</v>
      </c>
      <c r="Q58" s="12">
        <v>591546</v>
      </c>
    </row>
    <row r="59" spans="2:17" ht="14" thickBot="1" x14ac:dyDescent="0.35">
      <c r="B59" s="54" t="s">
        <v>55</v>
      </c>
      <c r="C59" s="102">
        <f t="shared" ref="C59:F59" si="9">+C12/$O59*100000</f>
        <v>46.31449471683343</v>
      </c>
      <c r="D59" s="102">
        <f t="shared" si="9"/>
        <v>53.446255678664663</v>
      </c>
      <c r="E59" s="102">
        <f t="shared" si="9"/>
        <v>47.363283093573315</v>
      </c>
      <c r="F59" s="102">
        <f t="shared" si="9"/>
        <v>60.619968175565496</v>
      </c>
      <c r="G59" s="102">
        <f t="shared" si="3"/>
        <v>73.374634644128832</v>
      </c>
      <c r="H59" s="102">
        <f t="shared" si="4"/>
        <v>65.597884133553606</v>
      </c>
      <c r="I59" s="102">
        <f t="shared" si="4"/>
        <v>59.950107119504032</v>
      </c>
      <c r="J59" s="102">
        <f t="shared" si="4"/>
        <v>54.511507031900734</v>
      </c>
      <c r="N59" s="110"/>
      <c r="O59" s="12">
        <v>2383703</v>
      </c>
      <c r="P59" s="12">
        <v>2389109</v>
      </c>
      <c r="Q59" s="12">
        <v>2390321</v>
      </c>
    </row>
    <row r="60" spans="2:17" ht="14" thickBot="1" x14ac:dyDescent="0.35">
      <c r="B60" s="54" t="s">
        <v>49</v>
      </c>
      <c r="C60" s="102">
        <f t="shared" ref="C60:F60" si="10">+C13/$O60*100000</f>
        <v>40.833247764247737</v>
      </c>
      <c r="D60" s="102">
        <f t="shared" si="10"/>
        <v>48.654422130372737</v>
      </c>
      <c r="E60" s="102">
        <f t="shared" si="10"/>
        <v>57.051388474371983</v>
      </c>
      <c r="F60" s="102">
        <f t="shared" si="10"/>
        <v>55.467960535217841</v>
      </c>
      <c r="G60" s="102">
        <f t="shared" si="3"/>
        <v>57.948609708745252</v>
      </c>
      <c r="H60" s="102">
        <f t="shared" si="4"/>
        <v>51.389851097550554</v>
      </c>
      <c r="I60" s="102">
        <f t="shared" si="4"/>
        <v>57.795788214973761</v>
      </c>
      <c r="J60" s="102">
        <f t="shared" si="4"/>
        <v>51.247496939385591</v>
      </c>
      <c r="N60" s="110"/>
      <c r="O60" s="12">
        <v>2084086</v>
      </c>
      <c r="P60" s="12">
        <v>2103588</v>
      </c>
      <c r="Q60" s="12">
        <v>2107420</v>
      </c>
    </row>
    <row r="61" spans="2:17" ht="14" thickBot="1" x14ac:dyDescent="0.35">
      <c r="B61" s="54" t="s">
        <v>26</v>
      </c>
      <c r="C61" s="102">
        <f t="shared" ref="C61:F61" si="11">+C14/$O61*100000</f>
        <v>81.157049204102833</v>
      </c>
      <c r="D61" s="102">
        <f t="shared" si="11"/>
        <v>90.610396429342941</v>
      </c>
      <c r="E61" s="102">
        <f t="shared" si="11"/>
        <v>82.827520199727587</v>
      </c>
      <c r="F61" s="102">
        <f t="shared" si="11"/>
        <v>94.014613837093393</v>
      </c>
      <c r="G61" s="102">
        <f t="shared" si="3"/>
        <v>102.13703343881443</v>
      </c>
      <c r="H61" s="102">
        <f t="shared" si="4"/>
        <v>93.503119662674848</v>
      </c>
      <c r="I61" s="102">
        <f t="shared" si="4"/>
        <v>89.276639836989261</v>
      </c>
      <c r="J61" s="102">
        <f t="shared" si="4"/>
        <v>97.184247252788126</v>
      </c>
      <c r="N61" s="110"/>
      <c r="O61" s="12">
        <v>7901963</v>
      </c>
      <c r="P61" s="12">
        <v>8044095</v>
      </c>
      <c r="Q61" s="12">
        <v>8068180</v>
      </c>
    </row>
    <row r="62" spans="2:17" ht="14" thickBot="1" x14ac:dyDescent="0.35">
      <c r="B62" s="54" t="s">
        <v>216</v>
      </c>
      <c r="C62" s="102">
        <f t="shared" ref="C62:F62" si="12">+C15/$O62*100000</f>
        <v>83.336608389832051</v>
      </c>
      <c r="D62" s="102">
        <f t="shared" si="12"/>
        <v>86.595689003191026</v>
      </c>
      <c r="E62" s="102">
        <f t="shared" si="12"/>
        <v>81.822094457741713</v>
      </c>
      <c r="F62" s="102">
        <f t="shared" si="12"/>
        <v>85.464596319731143</v>
      </c>
      <c r="G62" s="102">
        <f t="shared" si="3"/>
        <v>106.5501159257019</v>
      </c>
      <c r="H62" s="102">
        <f t="shared" si="4"/>
        <v>100.85255393932314</v>
      </c>
      <c r="I62" s="102">
        <f t="shared" si="4"/>
        <v>99.042619113770073</v>
      </c>
      <c r="J62" s="102">
        <f t="shared" si="4"/>
        <v>99.882279599851401</v>
      </c>
      <c r="N62" s="110"/>
      <c r="O62" s="12">
        <v>5216195</v>
      </c>
      <c r="P62" s="12">
        <v>5338333</v>
      </c>
      <c r="Q62" s="12">
        <v>5359309</v>
      </c>
    </row>
    <row r="63" spans="2:17" ht="14" thickBot="1" x14ac:dyDescent="0.35">
      <c r="B63" s="54" t="s">
        <v>21</v>
      </c>
      <c r="C63" s="102">
        <f t="shared" ref="C63:F63" si="13">+C16/$O63*100000</f>
        <v>35.189024818221654</v>
      </c>
      <c r="D63" s="102">
        <f t="shared" si="13"/>
        <v>43.440898562656379</v>
      </c>
      <c r="E63" s="102">
        <f t="shared" si="13"/>
        <v>34.525080953726906</v>
      </c>
      <c r="F63" s="102">
        <f t="shared" si="13"/>
        <v>49.60609159010761</v>
      </c>
      <c r="G63" s="102">
        <f t="shared" si="3"/>
        <v>45.143937881941476</v>
      </c>
      <c r="H63" s="102">
        <f t="shared" si="4"/>
        <v>52.761619201807015</v>
      </c>
      <c r="I63" s="102">
        <f t="shared" si="4"/>
        <v>46.107000563741266</v>
      </c>
      <c r="J63" s="102">
        <f t="shared" si="4"/>
        <v>47.628056252442008</v>
      </c>
      <c r="N63" s="110"/>
      <c r="O63" s="12">
        <v>1054306</v>
      </c>
      <c r="P63" s="12">
        <v>1052190</v>
      </c>
      <c r="Q63" s="12">
        <v>1051901</v>
      </c>
    </row>
    <row r="64" spans="2:17" ht="14" thickBot="1" x14ac:dyDescent="0.35">
      <c r="B64" s="54" t="s">
        <v>10</v>
      </c>
      <c r="C64" s="102">
        <f t="shared" ref="C64:F64" si="14">+C17/$O64*100000</f>
        <v>44.972557108479442</v>
      </c>
      <c r="D64" s="102">
        <f t="shared" si="14"/>
        <v>63.717296727005461</v>
      </c>
      <c r="E64" s="102">
        <f t="shared" si="14"/>
        <v>47.565702905508729</v>
      </c>
      <c r="F64" s="102">
        <f t="shared" si="14"/>
        <v>56.641713195111251</v>
      </c>
      <c r="G64" s="102">
        <f t="shared" si="3"/>
        <v>64.150769088641511</v>
      </c>
      <c r="H64" s="102">
        <f t="shared" si="4"/>
        <v>61.360503858027819</v>
      </c>
      <c r="I64" s="102">
        <f t="shared" si="4"/>
        <v>55.33897337707748</v>
      </c>
      <c r="J64" s="102">
        <f t="shared" si="4"/>
        <v>54.9326124243753</v>
      </c>
      <c r="N64" s="110"/>
      <c r="O64" s="12">
        <v>2699424</v>
      </c>
      <c r="P64" s="12">
        <v>2706125</v>
      </c>
      <c r="Q64" s="12">
        <v>2706953</v>
      </c>
    </row>
    <row r="65" spans="2:17" ht="14" thickBot="1" x14ac:dyDescent="0.35">
      <c r="B65" s="54" t="s">
        <v>152</v>
      </c>
      <c r="C65" s="102">
        <f t="shared" ref="C65:F65" si="15">+C18/$O65*100000</f>
        <v>83.51398440868563</v>
      </c>
      <c r="D65" s="102">
        <f t="shared" si="15"/>
        <v>76.107011405719774</v>
      </c>
      <c r="E65" s="102">
        <f t="shared" si="15"/>
        <v>102.97002155007135</v>
      </c>
      <c r="F65" s="102">
        <f t="shared" si="15"/>
        <v>82.786383917235142</v>
      </c>
      <c r="G65" s="102">
        <f t="shared" si="3"/>
        <v>83.178268660689113</v>
      </c>
      <c r="H65" s="102">
        <f t="shared" si="4"/>
        <v>118.46063234826774</v>
      </c>
      <c r="I65" s="102">
        <f t="shared" si="4"/>
        <v>93.028646334018177</v>
      </c>
      <c r="J65" s="102">
        <f t="shared" si="4"/>
        <v>96.514032718143753</v>
      </c>
      <c r="N65" s="110"/>
      <c r="O65" s="12">
        <v>6871903</v>
      </c>
      <c r="P65" s="12">
        <v>7033087</v>
      </c>
      <c r="Q65" s="12">
        <v>7058041</v>
      </c>
    </row>
    <row r="66" spans="2:17" ht="14" thickBot="1" x14ac:dyDescent="0.35">
      <c r="B66" s="54" t="s">
        <v>153</v>
      </c>
      <c r="C66" s="102">
        <f t="shared" ref="C66:F66" si="16">+C19/$O66*100000</f>
        <v>88.032934370996301</v>
      </c>
      <c r="D66" s="102">
        <f t="shared" si="16"/>
        <v>54.650020751540893</v>
      </c>
      <c r="E66" s="102">
        <f t="shared" si="16"/>
        <v>57.807863931759655</v>
      </c>
      <c r="F66" s="102">
        <f t="shared" si="16"/>
        <v>119.67581195237199</v>
      </c>
      <c r="G66" s="102">
        <f t="shared" si="3"/>
        <v>94.75291428803996</v>
      </c>
      <c r="H66" s="102">
        <f t="shared" si="4"/>
        <v>81.57844449904168</v>
      </c>
      <c r="I66" s="102">
        <f t="shared" si="4"/>
        <v>81.134048303327063</v>
      </c>
      <c r="J66" s="102">
        <f t="shared" si="4"/>
        <v>109.25797897498113</v>
      </c>
      <c r="N66" s="110"/>
      <c r="O66" s="12">
        <v>1551692</v>
      </c>
      <c r="P66" s="12">
        <v>1572511</v>
      </c>
      <c r="Q66" s="12">
        <v>1575171</v>
      </c>
    </row>
    <row r="67" spans="2:17" ht="14" thickBot="1" x14ac:dyDescent="0.35">
      <c r="B67" s="54" t="s">
        <v>154</v>
      </c>
      <c r="C67" s="102">
        <f t="shared" ref="C67:F67" si="17">+C20/$O67*100000</f>
        <v>55.790703037245876</v>
      </c>
      <c r="D67" s="102">
        <f t="shared" si="17"/>
        <v>43.591135973101444</v>
      </c>
      <c r="E67" s="102">
        <f t="shared" si="17"/>
        <v>39.2766549382211</v>
      </c>
      <c r="F67" s="102">
        <f t="shared" si="17"/>
        <v>48.500717840379082</v>
      </c>
      <c r="G67" s="102">
        <f t="shared" si="3"/>
        <v>55.360794839667186</v>
      </c>
      <c r="H67" s="102">
        <f t="shared" si="4"/>
        <v>56.593012453402643</v>
      </c>
      <c r="I67" s="102">
        <f t="shared" si="4"/>
        <v>44.980420287639497</v>
      </c>
      <c r="J67" s="102">
        <f t="shared" si="4"/>
        <v>48.214306713548218</v>
      </c>
      <c r="N67" s="110"/>
      <c r="O67" s="12">
        <v>672155</v>
      </c>
      <c r="P67" s="12">
        <v>679181</v>
      </c>
      <c r="Q67" s="12">
        <v>680296</v>
      </c>
    </row>
    <row r="68" spans="2:17" ht="14" thickBot="1" x14ac:dyDescent="0.35">
      <c r="B68" s="54" t="s">
        <v>51</v>
      </c>
      <c r="C68" s="102">
        <f t="shared" ref="C68:F68" si="18">+C21/$O68*100000</f>
        <v>62.356122947143483</v>
      </c>
      <c r="D68" s="102">
        <f t="shared" si="18"/>
        <v>60.009872300796552</v>
      </c>
      <c r="E68" s="102">
        <f t="shared" si="18"/>
        <v>58.926987387097974</v>
      </c>
      <c r="F68" s="102">
        <f t="shared" si="18"/>
        <v>64.070690727166237</v>
      </c>
      <c r="G68" s="102">
        <f t="shared" si="3"/>
        <v>64.082901480050438</v>
      </c>
      <c r="H68" s="102">
        <f t="shared" si="4"/>
        <v>61.702164814631566</v>
      </c>
      <c r="I68" s="102">
        <f t="shared" si="4"/>
        <v>57.761823375090501</v>
      </c>
      <c r="J68" s="102">
        <f t="shared" si="4"/>
        <v>63.000686425389418</v>
      </c>
      <c r="N68" s="110"/>
      <c r="O68" s="12">
        <v>2216302</v>
      </c>
      <c r="P68" s="12">
        <v>2229924</v>
      </c>
      <c r="Q68" s="12">
        <v>2233309</v>
      </c>
    </row>
    <row r="69" spans="2:17" ht="14" thickBot="1" x14ac:dyDescent="0.35">
      <c r="B69" s="54" t="s">
        <v>11</v>
      </c>
      <c r="C69" s="102">
        <f t="shared" ref="C69:F69" si="19">+C22/$O69*100000</f>
        <v>42.50935516100806</v>
      </c>
      <c r="D69" s="102">
        <f t="shared" si="19"/>
        <v>41.888780633110137</v>
      </c>
      <c r="E69" s="102">
        <f t="shared" si="19"/>
        <v>39.716769785467385</v>
      </c>
      <c r="F69" s="102">
        <f t="shared" si="19"/>
        <v>41.578493369161173</v>
      </c>
      <c r="G69" s="102">
        <f t="shared" si="3"/>
        <v>46.559097678520224</v>
      </c>
      <c r="H69" s="102">
        <f t="shared" si="4"/>
        <v>57.491760539131292</v>
      </c>
      <c r="I69" s="102">
        <f t="shared" si="4"/>
        <v>48.268483447292041</v>
      </c>
      <c r="J69" s="102">
        <f t="shared" si="4"/>
        <v>50.113138865659892</v>
      </c>
      <c r="N69" s="110"/>
      <c r="O69" s="12">
        <v>322282</v>
      </c>
      <c r="P69" s="12">
        <v>324319</v>
      </c>
      <c r="Q69" s="12">
        <v>325264</v>
      </c>
    </row>
    <row r="70" spans="2:17" ht="14" thickBot="1" x14ac:dyDescent="0.35">
      <c r="B70" s="56" t="s">
        <v>22</v>
      </c>
      <c r="C70" s="103">
        <f t="shared" ref="C70:F70" si="20">+C23/$O70*100000</f>
        <v>68.792246355392862</v>
      </c>
      <c r="D70" s="103">
        <f t="shared" si="20"/>
        <v>70.736705085774446</v>
      </c>
      <c r="E70" s="103">
        <f t="shared" si="20"/>
        <v>73.646114458826673</v>
      </c>
      <c r="F70" s="103">
        <f t="shared" si="20"/>
        <v>78.772414748014469</v>
      </c>
      <c r="G70" s="103">
        <f t="shared" si="3"/>
        <v>81.907379989864623</v>
      </c>
      <c r="H70" s="103">
        <f t="shared" si="4"/>
        <v>85.282402153782314</v>
      </c>
      <c r="I70" s="103">
        <f t="shared" si="4"/>
        <v>79.01163728953361</v>
      </c>
      <c r="J70" s="103">
        <f t="shared" si="4"/>
        <v>81.304769931067696</v>
      </c>
      <c r="N70" s="110"/>
      <c r="O70" s="12">
        <v>48085361</v>
      </c>
      <c r="P70" s="12">
        <v>48692804</v>
      </c>
      <c r="Q70" s="12">
        <v>48797875</v>
      </c>
    </row>
    <row r="71" spans="2:17" ht="14" thickBot="1" x14ac:dyDescent="0.35">
      <c r="C71" s="102"/>
      <c r="D71" s="102"/>
      <c r="E71" s="102"/>
      <c r="F71" s="102"/>
      <c r="G71" s="102"/>
    </row>
    <row r="72" spans="2:17" ht="14" thickBot="1" x14ac:dyDescent="0.35">
      <c r="C72" s="102"/>
      <c r="D72" s="102"/>
      <c r="E72" s="102"/>
      <c r="F72" s="102"/>
      <c r="G72" s="102"/>
    </row>
  </sheetData>
  <mergeCells count="1">
    <mergeCell ref="B26:R26"/>
  </mergeCells>
  <phoneticPr fontId="0" type="noConversion"/>
  <pageMargins left="0.75" right="0.75" top="1" bottom="1" header="0" footer="0"/>
  <pageSetup paperSize="9" scale="55" fitToHeight="0"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V71"/>
  <sheetViews>
    <sheetView topLeftCell="A31" zoomScaleNormal="100" workbookViewId="0">
      <selection activeCell="J40" sqref="J40"/>
    </sheetView>
  </sheetViews>
  <sheetFormatPr baseColWidth="10" defaultColWidth="11.453125" defaultRowHeight="13.5" x14ac:dyDescent="0.3"/>
  <cols>
    <col min="1" max="1" width="10.36328125" style="12" customWidth="1"/>
    <col min="2" max="2" width="32.90625" style="12" bestFit="1" customWidth="1"/>
    <col min="3" max="13" width="12.36328125" style="12" customWidth="1"/>
    <col min="14" max="14" width="13.54296875" style="12" hidden="1" customWidth="1"/>
    <col min="15" max="15" width="12.36328125" style="12" hidden="1" customWidth="1"/>
    <col min="16" max="16" width="8.984375E-2" style="12" customWidth="1"/>
    <col min="17" max="17" width="11.6328125" style="12" hidden="1" customWidth="1"/>
    <col min="18" max="62" width="12.36328125" style="12" customWidth="1"/>
    <col min="63" max="16384" width="11.453125" style="12"/>
  </cols>
  <sheetData>
    <row r="2" spans="2:22" ht="40.5" customHeight="1" x14ac:dyDescent="0.55000000000000004">
      <c r="B2" s="10"/>
      <c r="V2" s="104" t="s">
        <v>236</v>
      </c>
    </row>
    <row r="3" spans="2:22" ht="27.9" customHeight="1" x14ac:dyDescent="0.3">
      <c r="B3" s="73"/>
      <c r="C3"/>
      <c r="D3"/>
      <c r="E3"/>
      <c r="F3"/>
      <c r="G3"/>
      <c r="H3"/>
      <c r="I3"/>
      <c r="J3"/>
      <c r="K3"/>
      <c r="L3"/>
      <c r="M3"/>
      <c r="N3"/>
      <c r="O3"/>
      <c r="P3"/>
      <c r="Q3"/>
      <c r="R3"/>
    </row>
    <row r="5" spans="2:22" ht="39" customHeight="1" x14ac:dyDescent="0.3">
      <c r="C5" s="38" t="s">
        <v>237</v>
      </c>
      <c r="D5" s="38" t="s">
        <v>240</v>
      </c>
      <c r="E5" s="38" t="s">
        <v>241</v>
      </c>
      <c r="F5" s="60" t="s">
        <v>256</v>
      </c>
      <c r="G5" s="38" t="s">
        <v>257</v>
      </c>
      <c r="H5" s="38" t="s">
        <v>263</v>
      </c>
      <c r="I5" s="38" t="s">
        <v>267</v>
      </c>
      <c r="J5" s="38" t="s">
        <v>271</v>
      </c>
    </row>
    <row r="6" spans="2:22" ht="17.149999999999999" customHeight="1" thickBot="1" x14ac:dyDescent="0.35">
      <c r="B6" s="54" t="s">
        <v>52</v>
      </c>
      <c r="C6" s="40">
        <v>6038</v>
      </c>
      <c r="D6" s="40">
        <v>5501</v>
      </c>
      <c r="E6" s="40">
        <v>4604</v>
      </c>
      <c r="F6" s="40">
        <v>5585</v>
      </c>
      <c r="G6" s="40">
        <v>6147</v>
      </c>
      <c r="H6" s="40">
        <v>6455</v>
      </c>
      <c r="I6" s="40">
        <v>4455</v>
      </c>
      <c r="J6" s="40">
        <v>5809</v>
      </c>
    </row>
    <row r="7" spans="2:22" ht="17.149999999999999" customHeight="1" thickBot="1" x14ac:dyDescent="0.35">
      <c r="B7" s="54" t="s">
        <v>53</v>
      </c>
      <c r="C7" s="40">
        <v>641</v>
      </c>
      <c r="D7" s="40">
        <v>800</v>
      </c>
      <c r="E7" s="40">
        <v>627</v>
      </c>
      <c r="F7" s="40">
        <v>738</v>
      </c>
      <c r="G7" s="40">
        <v>710</v>
      </c>
      <c r="H7" s="40">
        <v>833</v>
      </c>
      <c r="I7" s="40">
        <v>646</v>
      </c>
      <c r="J7" s="40">
        <v>682</v>
      </c>
    </row>
    <row r="8" spans="2:22" ht="17.149999999999999" customHeight="1" thickBot="1" x14ac:dyDescent="0.35">
      <c r="B8" s="54" t="s">
        <v>151</v>
      </c>
      <c r="C8" s="40">
        <v>967</v>
      </c>
      <c r="D8" s="40">
        <v>734</v>
      </c>
      <c r="E8" s="40">
        <v>1313</v>
      </c>
      <c r="F8" s="40">
        <v>783</v>
      </c>
      <c r="G8" s="40">
        <v>933</v>
      </c>
      <c r="H8" s="40">
        <v>1233</v>
      </c>
      <c r="I8" s="40">
        <v>941</v>
      </c>
      <c r="J8" s="40">
        <v>864</v>
      </c>
    </row>
    <row r="9" spans="2:22" ht="17.149999999999999" customHeight="1" thickBot="1" x14ac:dyDescent="0.35">
      <c r="B9" s="54" t="s">
        <v>47</v>
      </c>
      <c r="C9" s="40">
        <v>808</v>
      </c>
      <c r="D9" s="40">
        <v>564</v>
      </c>
      <c r="E9" s="40">
        <v>618</v>
      </c>
      <c r="F9" s="40">
        <v>617</v>
      </c>
      <c r="G9" s="40">
        <v>692</v>
      </c>
      <c r="H9" s="40">
        <v>701</v>
      </c>
      <c r="I9" s="40">
        <v>574</v>
      </c>
      <c r="J9" s="40">
        <v>724</v>
      </c>
    </row>
    <row r="10" spans="2:22" ht="17.149999999999999" customHeight="1" thickBot="1" x14ac:dyDescent="0.35">
      <c r="B10" s="54" t="s">
        <v>8</v>
      </c>
      <c r="C10" s="40">
        <v>2392</v>
      </c>
      <c r="D10" s="40">
        <v>2065</v>
      </c>
      <c r="E10" s="40">
        <v>1709</v>
      </c>
      <c r="F10" s="40">
        <v>2220</v>
      </c>
      <c r="G10" s="40">
        <v>2160</v>
      </c>
      <c r="H10" s="40">
        <v>2462</v>
      </c>
      <c r="I10" s="40">
        <v>2062</v>
      </c>
      <c r="J10" s="40">
        <v>2282</v>
      </c>
    </row>
    <row r="11" spans="2:22" s="67" customFormat="1" ht="17.149999999999999" customHeight="1" thickBot="1" x14ac:dyDescent="0.3">
      <c r="B11" s="54" t="s">
        <v>9</v>
      </c>
      <c r="C11" s="40">
        <v>479</v>
      </c>
      <c r="D11" s="40">
        <v>411</v>
      </c>
      <c r="E11" s="40">
        <v>886</v>
      </c>
      <c r="F11" s="40">
        <v>463</v>
      </c>
      <c r="G11" s="40">
        <v>688</v>
      </c>
      <c r="H11" s="40">
        <v>752</v>
      </c>
      <c r="I11" s="40">
        <v>508</v>
      </c>
      <c r="J11" s="40">
        <v>492</v>
      </c>
    </row>
    <row r="12" spans="2:22" s="67" customFormat="1" ht="17.149999999999999" customHeight="1" thickBot="1" x14ac:dyDescent="0.3">
      <c r="B12" s="54" t="s">
        <v>54</v>
      </c>
      <c r="C12" s="40">
        <v>1664</v>
      </c>
      <c r="D12" s="40">
        <v>2084</v>
      </c>
      <c r="E12" s="40">
        <v>1447</v>
      </c>
      <c r="F12" s="40">
        <v>1634</v>
      </c>
      <c r="G12" s="40">
        <v>1993</v>
      </c>
      <c r="H12" s="40">
        <v>2086</v>
      </c>
      <c r="I12" s="40">
        <v>1640</v>
      </c>
      <c r="J12" s="40">
        <v>1619</v>
      </c>
    </row>
    <row r="13" spans="2:22" s="67" customFormat="1" ht="17.149999999999999" customHeight="1" thickBot="1" x14ac:dyDescent="0.3">
      <c r="B13" s="54" t="s">
        <v>20</v>
      </c>
      <c r="C13" s="40">
        <v>1056</v>
      </c>
      <c r="D13" s="40">
        <v>1156</v>
      </c>
      <c r="E13" s="40">
        <v>985</v>
      </c>
      <c r="F13" s="40">
        <v>1230</v>
      </c>
      <c r="G13" s="40">
        <v>1721</v>
      </c>
      <c r="H13" s="40">
        <v>1145</v>
      </c>
      <c r="I13" s="40">
        <v>1020</v>
      </c>
      <c r="J13" s="40">
        <v>1072</v>
      </c>
    </row>
    <row r="14" spans="2:22" s="67" customFormat="1" ht="17.149999999999999" customHeight="1" thickBot="1" x14ac:dyDescent="0.3">
      <c r="B14" s="54" t="s">
        <v>26</v>
      </c>
      <c r="C14" s="40">
        <v>3749</v>
      </c>
      <c r="D14" s="40">
        <v>4381</v>
      </c>
      <c r="E14" s="40">
        <v>3488</v>
      </c>
      <c r="F14" s="40">
        <v>3792</v>
      </c>
      <c r="G14" s="40">
        <v>4463</v>
      </c>
      <c r="H14" s="40">
        <v>4630</v>
      </c>
      <c r="I14" s="40">
        <v>3408</v>
      </c>
      <c r="J14" s="40">
        <v>4024</v>
      </c>
    </row>
    <row r="15" spans="2:22" s="67" customFormat="1" ht="17.149999999999999" customHeight="1" thickBot="1" x14ac:dyDescent="0.3">
      <c r="B15" s="54" t="s">
        <v>48</v>
      </c>
      <c r="C15" s="40">
        <v>3266</v>
      </c>
      <c r="D15" s="40">
        <v>3222</v>
      </c>
      <c r="E15" s="40">
        <v>2739</v>
      </c>
      <c r="F15" s="40">
        <v>3390</v>
      </c>
      <c r="G15" s="40">
        <v>3077</v>
      </c>
      <c r="H15" s="40">
        <v>3699</v>
      </c>
      <c r="I15" s="40">
        <v>2646</v>
      </c>
      <c r="J15" s="40">
        <v>3023</v>
      </c>
    </row>
    <row r="16" spans="2:22" ht="17.149999999999999" customHeight="1" thickBot="1" x14ac:dyDescent="0.35">
      <c r="B16" s="54" t="s">
        <v>21</v>
      </c>
      <c r="C16" s="40">
        <v>507</v>
      </c>
      <c r="D16" s="40">
        <v>685</v>
      </c>
      <c r="E16" s="40">
        <v>335</v>
      </c>
      <c r="F16" s="40">
        <v>594</v>
      </c>
      <c r="G16" s="40">
        <v>507</v>
      </c>
      <c r="H16" s="40">
        <v>634</v>
      </c>
      <c r="I16" s="40">
        <v>565</v>
      </c>
      <c r="J16" s="40">
        <v>655</v>
      </c>
    </row>
    <row r="17" spans="2:18" ht="17.149999999999999" customHeight="1" thickBot="1" x14ac:dyDescent="0.35">
      <c r="B17" s="54" t="s">
        <v>10</v>
      </c>
      <c r="C17" s="40">
        <v>2185</v>
      </c>
      <c r="D17" s="40">
        <v>2913</v>
      </c>
      <c r="E17" s="40">
        <v>2000</v>
      </c>
      <c r="F17" s="40">
        <v>2409</v>
      </c>
      <c r="G17" s="40">
        <v>2640</v>
      </c>
      <c r="H17" s="40">
        <v>2929</v>
      </c>
      <c r="I17" s="40">
        <v>1972</v>
      </c>
      <c r="J17" s="40">
        <v>2309</v>
      </c>
    </row>
    <row r="18" spans="2:18" ht="17.149999999999999" customHeight="1" thickBot="1" x14ac:dyDescent="0.35">
      <c r="B18" s="54" t="s">
        <v>152</v>
      </c>
      <c r="C18" s="40">
        <v>3798</v>
      </c>
      <c r="D18" s="40">
        <v>7875</v>
      </c>
      <c r="E18" s="40">
        <v>6276</v>
      </c>
      <c r="F18" s="40">
        <v>5761</v>
      </c>
      <c r="G18" s="40">
        <v>5984</v>
      </c>
      <c r="H18" s="40">
        <v>8364</v>
      </c>
      <c r="I18" s="40">
        <v>5321</v>
      </c>
      <c r="J18" s="40">
        <v>5733</v>
      </c>
    </row>
    <row r="19" spans="2:18" ht="17.149999999999999" customHeight="1" thickBot="1" x14ac:dyDescent="0.35">
      <c r="B19" s="54" t="s">
        <v>153</v>
      </c>
      <c r="C19" s="40">
        <v>707</v>
      </c>
      <c r="D19" s="40">
        <v>452</v>
      </c>
      <c r="E19" s="40">
        <v>433</v>
      </c>
      <c r="F19" s="40">
        <v>874</v>
      </c>
      <c r="G19" s="40">
        <v>1033</v>
      </c>
      <c r="H19" s="40">
        <v>844</v>
      </c>
      <c r="I19" s="40">
        <v>500</v>
      </c>
      <c r="J19" s="40">
        <v>752</v>
      </c>
    </row>
    <row r="20" spans="2:18" ht="17.149999999999999" customHeight="1" thickBot="1" x14ac:dyDescent="0.35">
      <c r="B20" s="54" t="s">
        <v>154</v>
      </c>
      <c r="C20" s="40">
        <v>348</v>
      </c>
      <c r="D20" s="40">
        <v>343</v>
      </c>
      <c r="E20" s="40">
        <v>239</v>
      </c>
      <c r="F20" s="40">
        <v>303</v>
      </c>
      <c r="G20" s="40">
        <v>344</v>
      </c>
      <c r="H20" s="40">
        <v>390</v>
      </c>
      <c r="I20" s="40">
        <v>289</v>
      </c>
      <c r="J20" s="40">
        <v>343</v>
      </c>
    </row>
    <row r="21" spans="2:18" ht="17.149999999999999" customHeight="1" thickBot="1" x14ac:dyDescent="0.35">
      <c r="B21" s="54" t="s">
        <v>51</v>
      </c>
      <c r="C21" s="40">
        <v>2467</v>
      </c>
      <c r="D21" s="40">
        <v>2066</v>
      </c>
      <c r="E21" s="40">
        <v>1721</v>
      </c>
      <c r="F21" s="40">
        <v>2108</v>
      </c>
      <c r="G21" s="40">
        <v>2339</v>
      </c>
      <c r="H21" s="40">
        <v>2626</v>
      </c>
      <c r="I21" s="40">
        <v>1728</v>
      </c>
      <c r="J21" s="40">
        <v>2088</v>
      </c>
    </row>
    <row r="22" spans="2:18" ht="17.149999999999999" customHeight="1" thickBot="1" x14ac:dyDescent="0.35">
      <c r="B22" s="54" t="s">
        <v>11</v>
      </c>
      <c r="C22" s="40">
        <v>251</v>
      </c>
      <c r="D22" s="40">
        <v>217</v>
      </c>
      <c r="E22" s="40">
        <v>201</v>
      </c>
      <c r="F22" s="40">
        <v>241</v>
      </c>
      <c r="G22" s="40">
        <v>242</v>
      </c>
      <c r="H22" s="40">
        <v>342</v>
      </c>
      <c r="I22" s="40">
        <v>271</v>
      </c>
      <c r="J22" s="40">
        <v>255</v>
      </c>
    </row>
    <row r="23" spans="2:18" ht="17.149999999999999" customHeight="1" thickBot="1" x14ac:dyDescent="0.35">
      <c r="B23" s="56" t="s">
        <v>22</v>
      </c>
      <c r="C23" s="57">
        <v>31323</v>
      </c>
      <c r="D23" s="57">
        <v>35469</v>
      </c>
      <c r="E23" s="57">
        <v>29621</v>
      </c>
      <c r="F23" s="57">
        <v>32742</v>
      </c>
      <c r="G23" s="57">
        <v>35673</v>
      </c>
      <c r="H23" s="57">
        <v>40125</v>
      </c>
      <c r="I23" s="57">
        <v>28546</v>
      </c>
      <c r="J23" s="57">
        <v>32726</v>
      </c>
    </row>
    <row r="24" spans="2:18" ht="15.75" customHeight="1" x14ac:dyDescent="0.3">
      <c r="C24" s="18"/>
      <c r="G24" s="18"/>
    </row>
    <row r="25" spans="2:18" ht="39" customHeight="1" x14ac:dyDescent="0.3">
      <c r="B25" s="58"/>
      <c r="C25" s="58"/>
      <c r="D25" s="58"/>
      <c r="E25" s="58"/>
      <c r="F25"/>
      <c r="G25"/>
      <c r="H25"/>
      <c r="I25"/>
      <c r="J25"/>
      <c r="K25"/>
      <c r="L25"/>
      <c r="M25"/>
      <c r="N25"/>
      <c r="O25"/>
      <c r="P25"/>
      <c r="Q25"/>
      <c r="R25"/>
    </row>
    <row r="27" spans="2:18" ht="39" customHeight="1" x14ac:dyDescent="0.3">
      <c r="C27" s="39" t="s">
        <v>258</v>
      </c>
      <c r="D27" s="39" t="s">
        <v>264</v>
      </c>
      <c r="E27" s="39" t="s">
        <v>268</v>
      </c>
      <c r="F27" s="39" t="s">
        <v>272</v>
      </c>
    </row>
    <row r="28" spans="2:18" ht="17.149999999999999" customHeight="1" thickBot="1" x14ac:dyDescent="0.35">
      <c r="B28" s="54" t="s">
        <v>52</v>
      </c>
      <c r="C28" s="36">
        <f t="shared" ref="C28:F45" si="0">+(G6-C6)/C6</f>
        <v>1.8052335210334548E-2</v>
      </c>
      <c r="D28" s="36">
        <f t="shared" si="0"/>
        <v>0.17342301399745499</v>
      </c>
      <c r="E28" s="36">
        <f t="shared" si="0"/>
        <v>-3.2363162467419632E-2</v>
      </c>
      <c r="F28" s="36">
        <f t="shared" si="0"/>
        <v>4.010743061772605E-2</v>
      </c>
    </row>
    <row r="29" spans="2:18" ht="17.149999999999999" customHeight="1" thickBot="1" x14ac:dyDescent="0.35">
      <c r="B29" s="54" t="s">
        <v>53</v>
      </c>
      <c r="C29" s="36">
        <f t="shared" si="0"/>
        <v>0.10764430577223089</v>
      </c>
      <c r="D29" s="36">
        <f t="shared" si="0"/>
        <v>4.1250000000000002E-2</v>
      </c>
      <c r="E29" s="36">
        <f t="shared" si="0"/>
        <v>3.0303030303030304E-2</v>
      </c>
      <c r="F29" s="36">
        <f t="shared" si="0"/>
        <v>-7.5880758807588072E-2</v>
      </c>
    </row>
    <row r="30" spans="2:18" ht="17.149999999999999" customHeight="1" thickBot="1" x14ac:dyDescent="0.35">
      <c r="B30" s="54" t="s">
        <v>151</v>
      </c>
      <c r="C30" s="36">
        <f t="shared" si="0"/>
        <v>-3.5160289555325748E-2</v>
      </c>
      <c r="D30" s="36">
        <f t="shared" si="0"/>
        <v>0.67983651226158037</v>
      </c>
      <c r="E30" s="36">
        <f t="shared" si="0"/>
        <v>-0.2833206397562833</v>
      </c>
      <c r="F30" s="36">
        <f t="shared" si="0"/>
        <v>0.10344827586206896</v>
      </c>
    </row>
    <row r="31" spans="2:18" ht="17.149999999999999" customHeight="1" thickBot="1" x14ac:dyDescent="0.35">
      <c r="B31" s="54" t="s">
        <v>47</v>
      </c>
      <c r="C31" s="36">
        <f t="shared" si="0"/>
        <v>-0.14356435643564355</v>
      </c>
      <c r="D31" s="36">
        <f t="shared" si="0"/>
        <v>0.24290780141843971</v>
      </c>
      <c r="E31" s="36">
        <f t="shared" si="0"/>
        <v>-7.1197411003236247E-2</v>
      </c>
      <c r="F31" s="36">
        <f t="shared" si="0"/>
        <v>0.17341977309562398</v>
      </c>
    </row>
    <row r="32" spans="2:18" ht="17.149999999999999" customHeight="1" thickBot="1" x14ac:dyDescent="0.35">
      <c r="B32" s="54" t="s">
        <v>8</v>
      </c>
      <c r="C32" s="36">
        <f t="shared" si="0"/>
        <v>-9.6989966555183951E-2</v>
      </c>
      <c r="D32" s="36">
        <f t="shared" si="0"/>
        <v>0.19225181598062954</v>
      </c>
      <c r="E32" s="36">
        <f t="shared" si="0"/>
        <v>0.20655354008191926</v>
      </c>
      <c r="F32" s="36">
        <f t="shared" si="0"/>
        <v>2.7927927927927927E-2</v>
      </c>
    </row>
    <row r="33" spans="2:6" ht="17.149999999999999" customHeight="1" thickBot="1" x14ac:dyDescent="0.35">
      <c r="B33" s="54" t="s">
        <v>9</v>
      </c>
      <c r="C33" s="36">
        <f t="shared" si="0"/>
        <v>0.43632567849686849</v>
      </c>
      <c r="D33" s="36">
        <f t="shared" si="0"/>
        <v>0.82968369829683697</v>
      </c>
      <c r="E33" s="36">
        <f t="shared" si="0"/>
        <v>-0.42663656884875845</v>
      </c>
      <c r="F33" s="36">
        <f t="shared" si="0"/>
        <v>6.2634989200863925E-2</v>
      </c>
    </row>
    <row r="34" spans="2:6" ht="17.149999999999999" customHeight="1" thickBot="1" x14ac:dyDescent="0.35">
      <c r="B34" s="54" t="s">
        <v>54</v>
      </c>
      <c r="C34" s="36">
        <f t="shared" si="0"/>
        <v>0.19771634615384615</v>
      </c>
      <c r="D34" s="36">
        <f t="shared" si="0"/>
        <v>9.5969289827255275E-4</v>
      </c>
      <c r="E34" s="36">
        <f t="shared" si="0"/>
        <v>0.13337940566689702</v>
      </c>
      <c r="F34" s="36">
        <f t="shared" si="0"/>
        <v>-9.1799265605875154E-3</v>
      </c>
    </row>
    <row r="35" spans="2:6" ht="17.149999999999999" customHeight="1" thickBot="1" x14ac:dyDescent="0.35">
      <c r="B35" s="54" t="s">
        <v>49</v>
      </c>
      <c r="C35" s="36">
        <f t="shared" si="0"/>
        <v>0.62973484848484851</v>
      </c>
      <c r="D35" s="36">
        <f t="shared" si="0"/>
        <v>-9.5155709342560554E-3</v>
      </c>
      <c r="E35" s="36">
        <f t="shared" si="0"/>
        <v>3.553299492385787E-2</v>
      </c>
      <c r="F35" s="36">
        <f t="shared" si="0"/>
        <v>-0.12845528455284552</v>
      </c>
    </row>
    <row r="36" spans="2:6" ht="17.149999999999999" customHeight="1" thickBot="1" x14ac:dyDescent="0.35">
      <c r="B36" s="54" t="s">
        <v>26</v>
      </c>
      <c r="C36" s="36">
        <f t="shared" si="0"/>
        <v>0.19045078687650041</v>
      </c>
      <c r="D36" s="36">
        <f t="shared" si="0"/>
        <v>5.6836338735448529E-2</v>
      </c>
      <c r="E36" s="36">
        <f t="shared" si="0"/>
        <v>-2.2935779816513763E-2</v>
      </c>
      <c r="F36" s="36">
        <f t="shared" si="0"/>
        <v>6.118143459915612E-2</v>
      </c>
    </row>
    <row r="37" spans="2:6" ht="17.149999999999999" customHeight="1" thickBot="1" x14ac:dyDescent="0.35">
      <c r="B37" s="54" t="s">
        <v>48</v>
      </c>
      <c r="C37" s="36">
        <f t="shared" si="0"/>
        <v>-5.7868952847519903E-2</v>
      </c>
      <c r="D37" s="36">
        <f t="shared" si="0"/>
        <v>0.14804469273743018</v>
      </c>
      <c r="E37" s="36">
        <f t="shared" si="0"/>
        <v>-3.3953997809419496E-2</v>
      </c>
      <c r="F37" s="36">
        <f t="shared" si="0"/>
        <v>-0.10825958702064897</v>
      </c>
    </row>
    <row r="38" spans="2:6" ht="17.149999999999999" customHeight="1" thickBot="1" x14ac:dyDescent="0.35">
      <c r="B38" s="54" t="s">
        <v>21</v>
      </c>
      <c r="C38" s="36">
        <f t="shared" si="0"/>
        <v>0</v>
      </c>
      <c r="D38" s="36">
        <f t="shared" si="0"/>
        <v>-7.4452554744525543E-2</v>
      </c>
      <c r="E38" s="36">
        <f t="shared" si="0"/>
        <v>0.68656716417910446</v>
      </c>
      <c r="F38" s="36">
        <f t="shared" si="0"/>
        <v>0.1026936026936027</v>
      </c>
    </row>
    <row r="39" spans="2:6" ht="17.149999999999999" customHeight="1" thickBot="1" x14ac:dyDescent="0.35">
      <c r="B39" s="54" t="s">
        <v>10</v>
      </c>
      <c r="C39" s="36">
        <f t="shared" si="0"/>
        <v>0.20823798627002288</v>
      </c>
      <c r="D39" s="36">
        <f t="shared" si="0"/>
        <v>5.4926192928252664E-3</v>
      </c>
      <c r="E39" s="36">
        <f t="shared" si="0"/>
        <v>-1.4E-2</v>
      </c>
      <c r="F39" s="36">
        <f t="shared" si="0"/>
        <v>-4.1511000415110001E-2</v>
      </c>
    </row>
    <row r="40" spans="2:6" ht="17.149999999999999" customHeight="1" thickBot="1" x14ac:dyDescent="0.35">
      <c r="B40" s="54" t="s">
        <v>152</v>
      </c>
      <c r="C40" s="36">
        <f t="shared" si="0"/>
        <v>0.57556608741442861</v>
      </c>
      <c r="D40" s="36">
        <f t="shared" si="0"/>
        <v>6.2095238095238092E-2</v>
      </c>
      <c r="E40" s="36">
        <f t="shared" si="0"/>
        <v>-0.15216698534098153</v>
      </c>
      <c r="F40" s="36">
        <f t="shared" si="0"/>
        <v>-4.8602673147023082E-3</v>
      </c>
    </row>
    <row r="41" spans="2:6" ht="17.149999999999999" customHeight="1" thickBot="1" x14ac:dyDescent="0.35">
      <c r="B41" s="54" t="s">
        <v>153</v>
      </c>
      <c r="C41" s="36">
        <f t="shared" si="0"/>
        <v>0.46110325318246109</v>
      </c>
      <c r="D41" s="36">
        <f t="shared" si="0"/>
        <v>0.86725663716814161</v>
      </c>
      <c r="E41" s="36">
        <f t="shared" si="0"/>
        <v>0.15473441108545036</v>
      </c>
      <c r="F41" s="36">
        <f t="shared" si="0"/>
        <v>-0.13958810068649885</v>
      </c>
    </row>
    <row r="42" spans="2:6" ht="17.149999999999999" customHeight="1" thickBot="1" x14ac:dyDescent="0.35">
      <c r="B42" s="54" t="s">
        <v>154</v>
      </c>
      <c r="C42" s="36">
        <f t="shared" si="0"/>
        <v>-1.1494252873563218E-2</v>
      </c>
      <c r="D42" s="36">
        <f t="shared" si="0"/>
        <v>0.13702623906705538</v>
      </c>
      <c r="E42" s="36">
        <f t="shared" si="0"/>
        <v>0.20920502092050208</v>
      </c>
      <c r="F42" s="36">
        <f t="shared" si="0"/>
        <v>0.132013201320132</v>
      </c>
    </row>
    <row r="43" spans="2:6" ht="17.149999999999999" customHeight="1" thickBot="1" x14ac:dyDescent="0.35">
      <c r="B43" s="54" t="s">
        <v>51</v>
      </c>
      <c r="C43" s="36">
        <f t="shared" si="0"/>
        <v>-5.1884880421564653E-2</v>
      </c>
      <c r="D43" s="36">
        <f t="shared" si="0"/>
        <v>0.27105517909002902</v>
      </c>
      <c r="E43" s="36">
        <f t="shared" si="0"/>
        <v>4.0674026728646133E-3</v>
      </c>
      <c r="F43" s="36">
        <f t="shared" si="0"/>
        <v>-9.4876660341555973E-3</v>
      </c>
    </row>
    <row r="44" spans="2:6" ht="17.149999999999999" customHeight="1" thickBot="1" x14ac:dyDescent="0.35">
      <c r="B44" s="54" t="s">
        <v>11</v>
      </c>
      <c r="C44" s="36">
        <f t="shared" si="0"/>
        <v>-3.5856573705179286E-2</v>
      </c>
      <c r="D44" s="36">
        <f t="shared" si="0"/>
        <v>0.57603686635944695</v>
      </c>
      <c r="E44" s="36">
        <f t="shared" si="0"/>
        <v>0.34825870646766172</v>
      </c>
      <c r="F44" s="36">
        <f t="shared" si="0"/>
        <v>5.8091286307053944E-2</v>
      </c>
    </row>
    <row r="45" spans="2:6" ht="17.149999999999999" customHeight="1" thickBot="1" x14ac:dyDescent="0.35">
      <c r="B45" s="56" t="s">
        <v>22</v>
      </c>
      <c r="C45" s="65">
        <f t="shared" si="0"/>
        <v>0.13887558662963317</v>
      </c>
      <c r="D45" s="65">
        <f t="shared" si="0"/>
        <v>0.13126955933350248</v>
      </c>
      <c r="E45" s="65">
        <f t="shared" si="0"/>
        <v>-3.6291819992572839E-2</v>
      </c>
      <c r="F45" s="65">
        <f t="shared" si="0"/>
        <v>-4.8866898784435888E-4</v>
      </c>
    </row>
    <row r="51" spans="2:17" ht="39" customHeight="1" x14ac:dyDescent="0.3">
      <c r="C51" s="38" t="s">
        <v>237</v>
      </c>
      <c r="D51" s="38" t="s">
        <v>240</v>
      </c>
      <c r="E51" s="38" t="s">
        <v>241</v>
      </c>
      <c r="F51" s="60" t="s">
        <v>256</v>
      </c>
      <c r="G51" s="38" t="s">
        <v>257</v>
      </c>
      <c r="H51" s="38" t="s">
        <v>263</v>
      </c>
      <c r="I51" s="38" t="s">
        <v>267</v>
      </c>
      <c r="J51" s="38" t="s">
        <v>271</v>
      </c>
      <c r="N51" s="110"/>
      <c r="O51" s="12">
        <v>2023</v>
      </c>
      <c r="P51" s="12">
        <v>2024</v>
      </c>
      <c r="Q51" s="119">
        <v>45474</v>
      </c>
    </row>
    <row r="52" spans="2:17" ht="14" thickBot="1" x14ac:dyDescent="0.35">
      <c r="B52" s="54" t="s">
        <v>52</v>
      </c>
      <c r="C52" s="102">
        <f>+C6/$O52*100000</f>
        <v>68.984490714399641</v>
      </c>
      <c r="D52" s="102">
        <f t="shared" ref="D52:F52" si="1">+D6/$O52*100000</f>
        <v>62.849235412373694</v>
      </c>
      <c r="E52" s="102">
        <f t="shared" si="1"/>
        <v>52.600959796140437</v>
      </c>
      <c r="F52" s="102">
        <f t="shared" si="1"/>
        <v>63.808940152355412</v>
      </c>
      <c r="G52" s="102">
        <f>+G6/$Q52*100000</f>
        <v>69.797101291297466</v>
      </c>
      <c r="H52" s="102">
        <f>+H6/$Q52*100000</f>
        <v>73.294336885525482</v>
      </c>
      <c r="I52" s="102">
        <f>+I6/$Q52*100000</f>
        <v>50.585014845083819</v>
      </c>
      <c r="J52" s="102">
        <f>+J6/$Q52*100000</f>
        <v>65.95922586646283</v>
      </c>
      <c r="N52" s="110"/>
      <c r="O52" s="12">
        <v>8752692</v>
      </c>
      <c r="P52" s="12">
        <v>8799472</v>
      </c>
      <c r="Q52" s="12">
        <v>8806956</v>
      </c>
    </row>
    <row r="53" spans="2:17" ht="14" thickBot="1" x14ac:dyDescent="0.35">
      <c r="B53" s="54" t="s">
        <v>53</v>
      </c>
      <c r="C53" s="102">
        <f t="shared" ref="C53:F53" si="2">+C7/$O53*100000</f>
        <v>47.789849913031418</v>
      </c>
      <c r="D53" s="102">
        <f t="shared" si="2"/>
        <v>59.644118456201461</v>
      </c>
      <c r="E53" s="102">
        <f t="shared" si="2"/>
        <v>46.746077840047896</v>
      </c>
      <c r="F53" s="102">
        <f t="shared" si="2"/>
        <v>55.021699275845855</v>
      </c>
      <c r="G53" s="102">
        <f t="shared" ref="G53:G69" si="3">+G7/$P53*100000</f>
        <v>52.717317861666793</v>
      </c>
      <c r="H53" s="102">
        <f t="shared" ref="H53:J69" si="4">+H7/$Q53*100000</f>
        <v>61.785810180343361</v>
      </c>
      <c r="I53" s="102">
        <f t="shared" si="4"/>
        <v>47.915526262307097</v>
      </c>
      <c r="J53" s="102">
        <f t="shared" si="4"/>
        <v>50.58574134813226</v>
      </c>
      <c r="N53" s="110"/>
      <c r="O53" s="12">
        <v>1341289</v>
      </c>
      <c r="P53" s="12">
        <v>1346806</v>
      </c>
      <c r="Q53" s="12">
        <v>1348206</v>
      </c>
    </row>
    <row r="54" spans="2:17" ht="14" thickBot="1" x14ac:dyDescent="0.35">
      <c r="B54" s="54" t="s">
        <v>151</v>
      </c>
      <c r="C54" s="102">
        <f t="shared" ref="C54:F54" si="5">+C8/$O54*100000</f>
        <v>96.117527781643233</v>
      </c>
      <c r="D54" s="102">
        <f t="shared" si="5"/>
        <v>72.957875275828485</v>
      </c>
      <c r="E54" s="102">
        <f t="shared" si="5"/>
        <v>130.50911476452697</v>
      </c>
      <c r="F54" s="102">
        <f t="shared" si="5"/>
        <v>77.828360137566349</v>
      </c>
      <c r="G54" s="102">
        <f t="shared" si="3"/>
        <v>92.529415031616693</v>
      </c>
      <c r="H54" s="102">
        <f t="shared" si="4"/>
        <v>122.07219783418378</v>
      </c>
      <c r="I54" s="102">
        <f t="shared" si="4"/>
        <v>93.162966879129712</v>
      </c>
      <c r="J54" s="102">
        <f t="shared" si="4"/>
        <v>85.539642277968198</v>
      </c>
      <c r="N54" s="110"/>
      <c r="O54" s="12">
        <v>1006060</v>
      </c>
      <c r="P54" s="12">
        <v>1008328</v>
      </c>
      <c r="Q54" s="12">
        <v>1010058</v>
      </c>
    </row>
    <row r="55" spans="2:17" ht="14" thickBot="1" x14ac:dyDescent="0.35">
      <c r="B55" s="54" t="s">
        <v>47</v>
      </c>
      <c r="C55" s="102">
        <f t="shared" ref="C55:F55" si="6">+C9/$O55*100000</f>
        <v>66.782047530965215</v>
      </c>
      <c r="D55" s="102">
        <f t="shared" si="6"/>
        <v>46.61519159339651</v>
      </c>
      <c r="E55" s="102">
        <f t="shared" si="6"/>
        <v>51.078348235317456</v>
      </c>
      <c r="F55" s="102">
        <f t="shared" si="6"/>
        <v>50.995697186392995</v>
      </c>
      <c r="G55" s="102">
        <f t="shared" si="3"/>
        <v>56.07297914441709</v>
      </c>
      <c r="H55" s="102">
        <f t="shared" si="4"/>
        <v>56.586471555005922</v>
      </c>
      <c r="I55" s="102">
        <f t="shared" si="4"/>
        <v>46.334714226210274</v>
      </c>
      <c r="J55" s="102">
        <f t="shared" si="4"/>
        <v>58.443089024000415</v>
      </c>
      <c r="N55" s="110"/>
      <c r="O55" s="12">
        <v>1209906</v>
      </c>
      <c r="P55" s="12">
        <v>1234106</v>
      </c>
      <c r="Q55" s="12">
        <v>1238812</v>
      </c>
    </row>
    <row r="56" spans="2:17" ht="14" thickBot="1" x14ac:dyDescent="0.35">
      <c r="B56" s="54" t="s">
        <v>8</v>
      </c>
      <c r="C56" s="102">
        <f t="shared" ref="C56:F56" si="7">+C10/$O56*100000</f>
        <v>108.08778608017295</v>
      </c>
      <c r="D56" s="102">
        <f t="shared" si="7"/>
        <v>93.311571177072366</v>
      </c>
      <c r="E56" s="102">
        <f t="shared" si="7"/>
        <v>77.224927429354324</v>
      </c>
      <c r="F56" s="102">
        <f t="shared" si="7"/>
        <v>100.31558741554512</v>
      </c>
      <c r="G56" s="102">
        <f t="shared" si="3"/>
        <v>96.401630615729715</v>
      </c>
      <c r="H56" s="102">
        <f t="shared" si="4"/>
        <v>109.61065511733059</v>
      </c>
      <c r="I56" s="102">
        <f t="shared" si="4"/>
        <v>91.802262734336182</v>
      </c>
      <c r="J56" s="102">
        <f t="shared" si="4"/>
        <v>101.59687854498311</v>
      </c>
      <c r="N56" s="110"/>
      <c r="O56" s="12">
        <v>2213016</v>
      </c>
      <c r="P56" s="12">
        <v>2240626</v>
      </c>
      <c r="Q56" s="12">
        <v>2246132</v>
      </c>
    </row>
    <row r="57" spans="2:17" ht="14" thickBot="1" x14ac:dyDescent="0.35">
      <c r="B57" s="54" t="s">
        <v>9</v>
      </c>
      <c r="C57" s="102">
        <f t="shared" ref="C57:F57" si="8">+C11/$O57*100000</f>
        <v>81.409004617709101</v>
      </c>
      <c r="D57" s="102">
        <f t="shared" si="8"/>
        <v>69.851985173023877</v>
      </c>
      <c r="E57" s="102">
        <f t="shared" si="8"/>
        <v>150.58116511751618</v>
      </c>
      <c r="F57" s="102">
        <f t="shared" si="8"/>
        <v>78.689705924841974</v>
      </c>
      <c r="G57" s="102">
        <f t="shared" si="3"/>
        <v>116.4120716611055</v>
      </c>
      <c r="H57" s="102">
        <f t="shared" si="4"/>
        <v>127.12451778898006</v>
      </c>
      <c r="I57" s="102">
        <f t="shared" si="4"/>
        <v>85.876668931917379</v>
      </c>
      <c r="J57" s="102">
        <f t="shared" si="4"/>
        <v>83.171891957683755</v>
      </c>
      <c r="N57" s="110"/>
      <c r="O57" s="12">
        <v>588387</v>
      </c>
      <c r="P57" s="12">
        <v>591004</v>
      </c>
      <c r="Q57" s="12">
        <v>591546</v>
      </c>
    </row>
    <row r="58" spans="2:17" ht="14" thickBot="1" x14ac:dyDescent="0.35">
      <c r="B58" s="54" t="s">
        <v>55</v>
      </c>
      <c r="C58" s="102">
        <f t="shared" ref="C58:F58" si="9">+C12/$O58*100000</f>
        <v>69.807354355806908</v>
      </c>
      <c r="D58" s="102">
        <f t="shared" si="9"/>
        <v>87.426999085037025</v>
      </c>
      <c r="E58" s="102">
        <f t="shared" si="9"/>
        <v>60.70387124570469</v>
      </c>
      <c r="F58" s="102">
        <f t="shared" si="9"/>
        <v>68.548808303719042</v>
      </c>
      <c r="G58" s="102">
        <f t="shared" si="3"/>
        <v>83.420220676411162</v>
      </c>
      <c r="H58" s="102">
        <f t="shared" si="4"/>
        <v>87.268613713388277</v>
      </c>
      <c r="I58" s="102">
        <f t="shared" si="4"/>
        <v>68.610031874380041</v>
      </c>
      <c r="J58" s="102">
        <f t="shared" si="4"/>
        <v>67.731488783305664</v>
      </c>
      <c r="N58" s="110"/>
      <c r="O58" s="12">
        <v>2383703</v>
      </c>
      <c r="P58" s="12">
        <v>2389109</v>
      </c>
      <c r="Q58" s="12">
        <v>2390321</v>
      </c>
    </row>
    <row r="59" spans="2:17" ht="14" thickBot="1" x14ac:dyDescent="0.35">
      <c r="B59" s="54" t="s">
        <v>49</v>
      </c>
      <c r="C59" s="102">
        <f t="shared" ref="C59:F59" si="10">+C13/$O59*100000</f>
        <v>50.669694052932556</v>
      </c>
      <c r="D59" s="102">
        <f t="shared" si="10"/>
        <v>55.467960535217841</v>
      </c>
      <c r="E59" s="102">
        <f t="shared" si="10"/>
        <v>47.262924850510011</v>
      </c>
      <c r="F59" s="102">
        <f t="shared" si="10"/>
        <v>59.018677732108948</v>
      </c>
      <c r="G59" s="102">
        <f t="shared" si="3"/>
        <v>81.812598284454936</v>
      </c>
      <c r="H59" s="102">
        <f t="shared" si="4"/>
        <v>54.331837032959726</v>
      </c>
      <c r="I59" s="102">
        <f t="shared" si="4"/>
        <v>48.400413776086396</v>
      </c>
      <c r="J59" s="102">
        <f t="shared" si="4"/>
        <v>50.867885850945704</v>
      </c>
      <c r="N59" s="110"/>
      <c r="O59" s="12">
        <v>2084086</v>
      </c>
      <c r="P59" s="12">
        <v>2103588</v>
      </c>
      <c r="Q59" s="12">
        <v>2107420</v>
      </c>
    </row>
    <row r="60" spans="2:17" ht="14" thickBot="1" x14ac:dyDescent="0.35">
      <c r="B60" s="54" t="s">
        <v>26</v>
      </c>
      <c r="C60" s="102">
        <f t="shared" ref="C60:F60" si="11">+C14/$O60*100000</f>
        <v>47.443907292403168</v>
      </c>
      <c r="D60" s="102">
        <f t="shared" si="11"/>
        <v>55.441919938121707</v>
      </c>
      <c r="E60" s="102">
        <f t="shared" si="11"/>
        <v>44.140930551054211</v>
      </c>
      <c r="F60" s="102">
        <f t="shared" si="11"/>
        <v>47.988075874311228</v>
      </c>
      <c r="G60" s="102">
        <f t="shared" si="3"/>
        <v>55.481691849735732</v>
      </c>
      <c r="H60" s="102">
        <f t="shared" si="4"/>
        <v>57.385928424997957</v>
      </c>
      <c r="I60" s="102">
        <f t="shared" si="4"/>
        <v>42.240009518875382</v>
      </c>
      <c r="J60" s="102">
        <f t="shared" si="4"/>
        <v>49.874940816888071</v>
      </c>
      <c r="N60" s="110"/>
      <c r="O60" s="12">
        <v>7901963</v>
      </c>
      <c r="P60" s="12">
        <v>8044095</v>
      </c>
      <c r="Q60" s="12">
        <v>8068180</v>
      </c>
    </row>
    <row r="61" spans="2:17" ht="14" thickBot="1" x14ac:dyDescent="0.35">
      <c r="B61" s="54" t="s">
        <v>216</v>
      </c>
      <c r="C61" s="102">
        <f t="shared" ref="C61:F61" si="12">+C15/$O61*100000</f>
        <v>62.612689901355303</v>
      </c>
      <c r="D61" s="102">
        <f t="shared" si="12"/>
        <v>61.769163154368265</v>
      </c>
      <c r="E61" s="102">
        <f t="shared" si="12"/>
        <v>52.50953999994249</v>
      </c>
      <c r="F61" s="102">
        <f t="shared" si="12"/>
        <v>64.989901642864197</v>
      </c>
      <c r="G61" s="102">
        <f t="shared" si="3"/>
        <v>57.639716368386907</v>
      </c>
      <c r="H61" s="102">
        <f t="shared" si="4"/>
        <v>69.02009195588461</v>
      </c>
      <c r="I61" s="102">
        <f t="shared" si="4"/>
        <v>49.372036581581689</v>
      </c>
      <c r="J61" s="102">
        <f t="shared" si="4"/>
        <v>56.406525542751872</v>
      </c>
      <c r="N61" s="110"/>
      <c r="O61" s="12">
        <v>5216195</v>
      </c>
      <c r="P61" s="12">
        <v>5338333</v>
      </c>
      <c r="Q61" s="12">
        <v>5359309</v>
      </c>
    </row>
    <row r="62" spans="2:17" ht="14" thickBot="1" x14ac:dyDescent="0.35">
      <c r="B62" s="54" t="s">
        <v>21</v>
      </c>
      <c r="C62" s="102">
        <f t="shared" ref="C62:F62" si="13">+C16/$O62*100000</f>
        <v>48.088505614119619</v>
      </c>
      <c r="D62" s="102">
        <f t="shared" si="13"/>
        <v>64.971649596986069</v>
      </c>
      <c r="E62" s="102">
        <f t="shared" si="13"/>
        <v>31.774456372248661</v>
      </c>
      <c r="F62" s="102">
        <f t="shared" si="13"/>
        <v>56.340379358554351</v>
      </c>
      <c r="G62" s="102">
        <f t="shared" si="3"/>
        <v>48.185213697145954</v>
      </c>
      <c r="H62" s="102">
        <f t="shared" si="4"/>
        <v>60.271831664766928</v>
      </c>
      <c r="I62" s="102">
        <f t="shared" si="4"/>
        <v>53.712279007244973</v>
      </c>
      <c r="J62" s="102">
        <f t="shared" si="4"/>
        <v>62.268217256186652</v>
      </c>
      <c r="N62" s="110"/>
      <c r="O62" s="12">
        <v>1054306</v>
      </c>
      <c r="P62" s="12">
        <v>1052190</v>
      </c>
      <c r="Q62" s="12">
        <v>1051901</v>
      </c>
    </row>
    <row r="63" spans="2:17" ht="14" thickBot="1" x14ac:dyDescent="0.35">
      <c r="B63" s="54" t="s">
        <v>10</v>
      </c>
      <c r="C63" s="102">
        <f t="shared" ref="C63:F63" si="14">+C17/$O63*100000</f>
        <v>80.943193807271484</v>
      </c>
      <c r="D63" s="102">
        <f t="shared" si="14"/>
        <v>107.91191009637612</v>
      </c>
      <c r="E63" s="102">
        <f t="shared" si="14"/>
        <v>74.089879915122637</v>
      </c>
      <c r="F63" s="102">
        <f t="shared" si="14"/>
        <v>89.241260357765213</v>
      </c>
      <c r="G63" s="102">
        <f t="shared" si="3"/>
        <v>97.556469120975564</v>
      </c>
      <c r="H63" s="102">
        <f t="shared" si="4"/>
        <v>108.2028391331508</v>
      </c>
      <c r="I63" s="102">
        <f t="shared" si="4"/>
        <v>72.849436248061934</v>
      </c>
      <c r="J63" s="102">
        <f t="shared" si="4"/>
        <v>85.298858162664814</v>
      </c>
      <c r="N63" s="110"/>
      <c r="O63" s="12">
        <v>2699424</v>
      </c>
      <c r="P63" s="12">
        <v>2706125</v>
      </c>
      <c r="Q63" s="12">
        <v>2706953</v>
      </c>
    </row>
    <row r="64" spans="2:17" ht="14" thickBot="1" x14ac:dyDescent="0.35">
      <c r="B64" s="54" t="s">
        <v>152</v>
      </c>
      <c r="C64" s="102">
        <f t="shared" ref="C64:F64" si="15">+C18/$O64*100000</f>
        <v>55.268533330578151</v>
      </c>
      <c r="D64" s="102">
        <f t="shared" si="15"/>
        <v>114.59707740344996</v>
      </c>
      <c r="E64" s="102">
        <f t="shared" si="15"/>
        <v>91.32841368686374</v>
      </c>
      <c r="F64" s="102">
        <f t="shared" si="15"/>
        <v>83.834128624923835</v>
      </c>
      <c r="G64" s="102">
        <f t="shared" si="3"/>
        <v>85.08354866078011</v>
      </c>
      <c r="H64" s="102">
        <f t="shared" si="4"/>
        <v>118.50313706026927</v>
      </c>
      <c r="I64" s="102">
        <f t="shared" si="4"/>
        <v>75.389190853382686</v>
      </c>
      <c r="J64" s="102">
        <f t="shared" si="4"/>
        <v>81.226504634926329</v>
      </c>
      <c r="N64" s="110"/>
      <c r="O64" s="12">
        <v>6871903</v>
      </c>
      <c r="P64" s="12">
        <v>7033087</v>
      </c>
      <c r="Q64" s="12">
        <v>7058041</v>
      </c>
    </row>
    <row r="65" spans="2:17" ht="14" thickBot="1" x14ac:dyDescent="0.35">
      <c r="B65" s="54" t="s">
        <v>153</v>
      </c>
      <c r="C65" s="102">
        <f t="shared" ref="C65:F65" si="16">+C19/$O65*100000</f>
        <v>45.563165886013458</v>
      </c>
      <c r="D65" s="102">
        <f t="shared" si="16"/>
        <v>29.12949219303831</v>
      </c>
      <c r="E65" s="102">
        <f t="shared" si="16"/>
        <v>27.905022388463689</v>
      </c>
      <c r="F65" s="102">
        <f t="shared" si="16"/>
        <v>56.325611010432482</v>
      </c>
      <c r="G65" s="102">
        <f t="shared" si="3"/>
        <v>65.691114402379384</v>
      </c>
      <c r="H65" s="102">
        <f t="shared" si="4"/>
        <v>53.581484169020378</v>
      </c>
      <c r="I65" s="102">
        <f t="shared" si="4"/>
        <v>31.742585408187427</v>
      </c>
      <c r="J65" s="102">
        <f t="shared" si="4"/>
        <v>47.740848453913891</v>
      </c>
      <c r="N65" s="110"/>
      <c r="O65" s="12">
        <v>1551692</v>
      </c>
      <c r="P65" s="12">
        <v>1572511</v>
      </c>
      <c r="Q65" s="12">
        <v>1575171</v>
      </c>
    </row>
    <row r="66" spans="2:17" ht="14" thickBot="1" x14ac:dyDescent="0.35">
      <c r="B66" s="54" t="s">
        <v>154</v>
      </c>
      <c r="C66" s="102">
        <f t="shared" ref="C66:F66" si="17">+C20/$O66*100000</f>
        <v>51.773772418564171</v>
      </c>
      <c r="D66" s="102">
        <f t="shared" si="17"/>
        <v>51.029896378067555</v>
      </c>
      <c r="E66" s="102">
        <f t="shared" si="17"/>
        <v>35.557274735738034</v>
      </c>
      <c r="F66" s="102">
        <f t="shared" si="17"/>
        <v>45.078888054094669</v>
      </c>
      <c r="G66" s="102">
        <f t="shared" si="3"/>
        <v>50.649237832035944</v>
      </c>
      <c r="H66" s="102">
        <f t="shared" si="4"/>
        <v>57.327986641109163</v>
      </c>
      <c r="I66" s="102">
        <f t="shared" si="4"/>
        <v>42.481508049437302</v>
      </c>
      <c r="J66" s="102">
        <f t="shared" si="4"/>
        <v>50.419229276667807</v>
      </c>
      <c r="N66" s="110"/>
      <c r="O66" s="12">
        <v>672155</v>
      </c>
      <c r="P66" s="12">
        <v>679181</v>
      </c>
      <c r="Q66" s="12">
        <v>680296</v>
      </c>
    </row>
    <row r="67" spans="2:17" ht="14" thickBot="1" x14ac:dyDescent="0.35">
      <c r="B67" s="54" t="s">
        <v>51</v>
      </c>
      <c r="C67" s="102">
        <f t="shared" ref="C67:F67" si="18">+C21/$O67*100000</f>
        <v>111.31154508726699</v>
      </c>
      <c r="D67" s="102">
        <f t="shared" si="18"/>
        <v>93.218342987553143</v>
      </c>
      <c r="E67" s="102">
        <f t="shared" si="18"/>
        <v>77.651872353135985</v>
      </c>
      <c r="F67" s="102">
        <f t="shared" si="18"/>
        <v>95.113391586525665</v>
      </c>
      <c r="G67" s="102">
        <f t="shared" si="3"/>
        <v>104.89146715314064</v>
      </c>
      <c r="H67" s="102">
        <f t="shared" si="4"/>
        <v>117.58337068448657</v>
      </c>
      <c r="I67" s="102">
        <f t="shared" si="4"/>
        <v>77.37397735826076</v>
      </c>
      <c r="J67" s="102">
        <f t="shared" si="4"/>
        <v>93.493555974565098</v>
      </c>
      <c r="N67" s="110"/>
      <c r="O67" s="12">
        <v>2216302</v>
      </c>
      <c r="P67" s="12">
        <v>2229924</v>
      </c>
      <c r="Q67" s="12">
        <v>2233309</v>
      </c>
    </row>
    <row r="68" spans="2:17" ht="14" thickBot="1" x14ac:dyDescent="0.35">
      <c r="B68" s="54" t="s">
        <v>11</v>
      </c>
      <c r="C68" s="102">
        <f t="shared" ref="C68:F68" si="19">+C22/$O68*100000</f>
        <v>77.882103251189946</v>
      </c>
      <c r="D68" s="102">
        <f t="shared" si="19"/>
        <v>67.332336276925176</v>
      </c>
      <c r="E68" s="102">
        <f t="shared" si="19"/>
        <v>62.367740053741755</v>
      </c>
      <c r="F68" s="102">
        <f t="shared" si="19"/>
        <v>74.779230611700314</v>
      </c>
      <c r="G68" s="102">
        <f t="shared" si="3"/>
        <v>74.617891643721151</v>
      </c>
      <c r="H68" s="102">
        <f t="shared" si="4"/>
        <v>105.1453588469674</v>
      </c>
      <c r="I68" s="102">
        <f t="shared" si="4"/>
        <v>83.316936396281179</v>
      </c>
      <c r="J68" s="102">
        <f t="shared" si="4"/>
        <v>78.397855280633578</v>
      </c>
      <c r="N68" s="110"/>
      <c r="O68" s="12">
        <v>322282</v>
      </c>
      <c r="P68" s="12">
        <v>324319</v>
      </c>
      <c r="Q68" s="12">
        <v>325264</v>
      </c>
    </row>
    <row r="69" spans="2:17" ht="14" thickBot="1" x14ac:dyDescent="0.35">
      <c r="B69" s="56" t="s">
        <v>22</v>
      </c>
      <c r="C69" s="103">
        <f t="shared" ref="C69:F69" si="20">+C23/$O69*100000</f>
        <v>65.140407285285846</v>
      </c>
      <c r="D69" s="103">
        <f t="shared" si="20"/>
        <v>73.762574019148985</v>
      </c>
      <c r="E69" s="103">
        <f t="shared" si="20"/>
        <v>61.600868505489643</v>
      </c>
      <c r="F69" s="103">
        <f t="shared" si="20"/>
        <v>68.091409358453191</v>
      </c>
      <c r="G69" s="103">
        <f t="shared" si="3"/>
        <v>73.261338574792291</v>
      </c>
      <c r="H69" s="103">
        <f t="shared" si="4"/>
        <v>82.226941234633685</v>
      </c>
      <c r="I69" s="103">
        <f t="shared" si="4"/>
        <v>58.498448959099143</v>
      </c>
      <c r="J69" s="103">
        <f t="shared" si="4"/>
        <v>67.064395734445398</v>
      </c>
      <c r="N69" s="110"/>
      <c r="O69" s="12">
        <v>48085361</v>
      </c>
      <c r="P69" s="12">
        <v>48692804</v>
      </c>
      <c r="Q69" s="12">
        <v>48797875</v>
      </c>
    </row>
    <row r="70" spans="2:17" ht="14" thickBot="1" x14ac:dyDescent="0.35">
      <c r="C70" s="102"/>
      <c r="D70" s="102"/>
      <c r="E70" s="102"/>
      <c r="F70" s="102"/>
      <c r="G70" s="102"/>
    </row>
    <row r="71" spans="2:17" ht="14" thickBot="1" x14ac:dyDescent="0.35">
      <c r="C71" s="102"/>
      <c r="D71" s="102"/>
      <c r="E71" s="102"/>
      <c r="F71" s="102"/>
      <c r="G71" s="102"/>
    </row>
  </sheetData>
  <phoneticPr fontId="0" type="noConversion"/>
  <pageMargins left="0.75" right="0.75" top="1" bottom="1" header="0" footer="0"/>
  <pageSetup paperSize="9" scale="53" fitToHeight="0"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8</vt:i4>
      </vt:variant>
    </vt:vector>
  </HeadingPairs>
  <TitlesOfParts>
    <vt:vector size="27" baseType="lpstr">
      <vt:lpstr>Introducción</vt:lpstr>
      <vt:lpstr>Resumen</vt:lpstr>
      <vt:lpstr>Definiciones y conceptos</vt:lpstr>
      <vt:lpstr>Concursos TSJ pers. jurid. </vt:lpstr>
      <vt:lpstr>Concursos TSJ pers. nat.empres</vt:lpstr>
      <vt:lpstr>Concursos TSJ pers. nat.no emp </vt:lpstr>
      <vt:lpstr>Total concursos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Verb. pos. ocupas</vt:lpstr>
      <vt:lpstr>Provincias</vt:lpstr>
      <vt:lpstr>'Concursos TSJ pers. jurid. '!Área_de_impresión</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'Recl. cantidad TSJ'!Área_de_impresión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Adolfo Gálvez Moraleda</cp:lastModifiedBy>
  <cp:lastPrinted>2018-11-27T13:00:57Z</cp:lastPrinted>
  <dcterms:created xsi:type="dcterms:W3CDTF">2008-12-05T10:12:17Z</dcterms:created>
  <dcterms:modified xsi:type="dcterms:W3CDTF">2025-03-12T12:39:27Z</dcterms:modified>
</cp:coreProperties>
</file>